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11" i="7"/>
  <c r="I11"/>
  <c r="H11"/>
  <c r="G11"/>
  <c r="J7" l="1"/>
  <c r="I7"/>
  <c r="H7"/>
  <c r="G7"/>
  <c r="J7" i="6"/>
  <c r="I7"/>
  <c r="H7"/>
  <c r="G7"/>
  <c r="J16" i="7"/>
  <c r="I16"/>
  <c r="H16"/>
  <c r="G16"/>
  <c r="J15"/>
  <c r="I15"/>
  <c r="H15"/>
  <c r="G15"/>
  <c r="J21" l="1"/>
  <c r="I21"/>
  <c r="H21"/>
  <c r="G21"/>
  <c r="E21"/>
  <c r="G18" i="6"/>
  <c r="H18"/>
  <c r="I18"/>
  <c r="J18"/>
  <c r="G19"/>
  <c r="H19"/>
  <c r="I19"/>
  <c r="J19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<sst xmlns="http://schemas.openxmlformats.org/spreadsheetml/2006/main" count="122" uniqueCount="56">
  <si>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</si>
  <si>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</si>
  <si>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</si>
  <si>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</si>
  <si>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</si>
  <si>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</si>
  <si>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</si>
  <si>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</si>
  <si>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</si>
  <si>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</si>
  <si>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</si>
  <si>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</si>
  <si>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</si>
  <si>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</si>
  <si>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</si>
  <si>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</si>
  <si>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</si>
  <si>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</si>
  <si>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</si>
  <si>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</si>
  <si>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</si>
  <si>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</si>
  <si>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</si>
  <si>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</si>
  <si>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</si>
  <si>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</si>
  <si>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</si>
  <si>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</si>
  <si>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</si>
  <si>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</si>
  <si>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МАОУ "  Школа -гимназия № 1 "</t>
  </si>
  <si>
    <t>А,Б</t>
  </si>
  <si>
    <t>7-11лет</t>
  </si>
  <si>
    <t>№26/2013</t>
  </si>
  <si>
    <t xml:space="preserve">Салат из свеклы отварной </t>
  </si>
  <si>
    <t>№496/2018</t>
  </si>
  <si>
    <t>Напиток из шиповника</t>
  </si>
  <si>
    <t>гор. Напиток</t>
  </si>
  <si>
    <t>№457/2018</t>
  </si>
  <si>
    <t>Чай с сахаром</t>
  </si>
  <si>
    <t>№375/2018</t>
  </si>
  <si>
    <t>Плов из отварной птицы</t>
  </si>
  <si>
    <t>№550/2013</t>
  </si>
  <si>
    <t>Шанежка наливная</t>
  </si>
  <si>
    <t>№508/2013</t>
  </si>
  <si>
    <t>Компот из сухофруктов</t>
  </si>
  <si>
    <t>8.</t>
  </si>
  <si>
    <t>№10/2018</t>
  </si>
  <si>
    <t xml:space="preserve">Салат изквашеной капусты с яблоками  </t>
  </si>
  <si>
    <t>№134/2013</t>
  </si>
  <si>
    <t>Рассольник Ленинградский со сметаной</t>
  </si>
  <si>
    <t>№307/2021</t>
  </si>
  <si>
    <t>Биточек рыбный</t>
  </si>
  <si>
    <t xml:space="preserve">Гарнир </t>
  </si>
  <si>
    <t>№429/2013</t>
  </si>
  <si>
    <t xml:space="preserve">Пюре картофельное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</si>
</sst>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F12" sqref="F1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8" t="s">
        <v>30</v>
      </c>
      <c r="C1" s="59"/>
      <c r="D1" s="60"/>
      <c r="E1" t="s">
        <v>1</v>
      </c>
      <c r="F1" s="1" t="s">
        <v>31</v>
      </c>
      <c r="I1" t="s">
        <v>2</v>
      </c>
      <c r="J1" s="2" t="s">
        <v>46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40" t="s">
        <v>17</v>
      </c>
      <c r="C4" s="61" t="s">
        <v>47</v>
      </c>
      <c r="D4" s="62" t="s">
        <v>48</v>
      </c>
      <c r="E4" s="41">
        <v>60</v>
      </c>
      <c r="F4" s="42"/>
      <c r="G4" s="43">
        <v>49.5</v>
      </c>
      <c r="H4" s="43">
        <v>0.5</v>
      </c>
      <c r="I4" s="43">
        <v>3.7</v>
      </c>
      <c r="J4" s="44">
        <v>3.5</v>
      </c>
    </row>
    <row r="5" spans="1:11" s="30" customFormat="1" ht="18.75" customHeight="1" thickBot="1">
      <c r="A5" s="31" t="s">
        <v>32</v>
      </c>
      <c r="B5" s="8" t="s">
        <v>19</v>
      </c>
      <c r="C5" s="25" t="s">
        <v>40</v>
      </c>
      <c r="D5" s="9" t="s">
        <v>41</v>
      </c>
      <c r="E5" s="18">
        <v>240</v>
      </c>
      <c r="F5" s="10"/>
      <c r="G5" s="22">
        <v>301.58</v>
      </c>
      <c r="H5" s="22">
        <v>25.1</v>
      </c>
      <c r="I5" s="22">
        <v>10.86</v>
      </c>
      <c r="J5" s="23">
        <v>25.89</v>
      </c>
    </row>
    <row r="6" spans="1:11" s="30" customFormat="1" ht="15" customHeight="1">
      <c r="A6" s="29"/>
      <c r="B6" s="8" t="s">
        <v>37</v>
      </c>
      <c r="C6" s="25" t="s">
        <v>38</v>
      </c>
      <c r="D6" s="9" t="s">
        <v>39</v>
      </c>
      <c r="E6" s="17">
        <v>200</v>
      </c>
      <c r="F6" s="10"/>
      <c r="G6" s="22">
        <v>39.92</v>
      </c>
      <c r="H6" s="22"/>
      <c r="I6" s="22"/>
      <c r="J6" s="22">
        <v>9.98</v>
      </c>
    </row>
    <row r="7" spans="1:11" s="30" customFormat="1" ht="15" customHeight="1">
      <c r="A7" s="29"/>
      <c r="B7" s="36" t="s">
        <v>20</v>
      </c>
      <c r="C7" s="25" t="s">
        <v>28</v>
      </c>
      <c r="D7" s="9" t="s">
        <v>14</v>
      </c>
      <c r="E7" s="18">
        <v>45</v>
      </c>
      <c r="F7" s="10"/>
      <c r="G7" s="22">
        <f>62.38/30*20</f>
        <v>41.586666666666673</v>
      </c>
      <c r="H7" s="22">
        <f>2.28/30*20</f>
        <v>1.52</v>
      </c>
      <c r="I7" s="22">
        <f>0.24/30*20</f>
        <v>0.16</v>
      </c>
      <c r="J7" s="23">
        <f>10.35/30*20</f>
        <v>6.8999999999999995</v>
      </c>
    </row>
    <row r="8" spans="1:11">
      <c r="A8" s="7"/>
      <c r="B8" s="36"/>
      <c r="C8" s="25"/>
      <c r="D8" s="9"/>
      <c r="E8" s="18"/>
      <c r="F8" s="10"/>
      <c r="G8" s="22"/>
      <c r="H8" s="22"/>
      <c r="I8" s="22"/>
      <c r="J8" s="23"/>
    </row>
    <row r="9" spans="1:11" ht="15.75" thickBot="1">
      <c r="A9" s="7"/>
      <c r="B9" s="12"/>
      <c r="C9" s="12"/>
      <c r="D9" s="13"/>
      <c r="E9" s="20">
        <f>SUM(E4:E8)</f>
        <v>545</v>
      </c>
      <c r="F9" s="10">
        <v>101.27</v>
      </c>
      <c r="G9" s="21">
        <f>SUM(G4:G8)</f>
        <v>432.5866666666667</v>
      </c>
      <c r="H9" s="21">
        <f>SUM(H4:H8)</f>
        <v>27.12</v>
      </c>
      <c r="I9" s="21">
        <f>SUM(I4:I8)</f>
        <v>14.719999999999999</v>
      </c>
      <c r="J9" s="24">
        <f>SUM(J4:J8)</f>
        <v>46.27</v>
      </c>
    </row>
    <row r="10" spans="1:11" ht="15" customHeight="1">
      <c r="A10" s="6" t="s">
        <v>15</v>
      </c>
      <c r="B10" s="34" t="s">
        <v>27</v>
      </c>
      <c r="C10" s="52" t="s">
        <v>42</v>
      </c>
      <c r="D10" s="53" t="s">
        <v>43</v>
      </c>
      <c r="E10" s="47">
        <v>60</v>
      </c>
      <c r="F10" s="54"/>
      <c r="G10" s="47">
        <v>139</v>
      </c>
      <c r="H10" s="47">
        <v>3.8</v>
      </c>
      <c r="I10" s="47">
        <v>3.4</v>
      </c>
      <c r="J10" s="55">
        <v>23.2</v>
      </c>
    </row>
    <row r="11" spans="1:11">
      <c r="A11" s="7" t="s">
        <v>26</v>
      </c>
      <c r="B11" s="35" t="s">
        <v>23</v>
      </c>
      <c r="C11" s="35" t="s">
        <v>44</v>
      </c>
      <c r="D11" s="46" t="s">
        <v>45</v>
      </c>
      <c r="E11" s="56">
        <v>200</v>
      </c>
      <c r="F11" s="49"/>
      <c r="G11" s="56">
        <v>121.31</v>
      </c>
      <c r="H11" s="56">
        <v>0.55000000000000004</v>
      </c>
      <c r="I11" s="56">
        <v>0.03</v>
      </c>
      <c r="J11" s="57">
        <v>29.72</v>
      </c>
      <c r="K11" s="28"/>
    </row>
    <row r="12" spans="1:11" ht="15.75" thickBot="1">
      <c r="A12" s="11"/>
      <c r="B12" s="12"/>
      <c r="C12" s="12"/>
      <c r="D12" s="13"/>
      <c r="E12" s="20">
        <f>SUM(E10:E11)</f>
        <v>260</v>
      </c>
      <c r="F12" s="10">
        <v>34.869999999999997</v>
      </c>
      <c r="G12" s="20">
        <f>SUM(G10:G11)</f>
        <v>260.31</v>
      </c>
      <c r="H12" s="20">
        <f t="shared" ref="H12:J12" si="0">SUM(H10:H11)</f>
        <v>4.3499999999999996</v>
      </c>
      <c r="I12" s="20">
        <f t="shared" si="0"/>
        <v>3.4299999999999997</v>
      </c>
      <c r="J12" s="20">
        <f t="shared" si="0"/>
        <v>52.92</v>
      </c>
      <c r="K12" s="28"/>
    </row>
    <row r="13" spans="1:11">
      <c r="A13" s="7" t="s">
        <v>16</v>
      </c>
      <c r="B13" s="40" t="s">
        <v>17</v>
      </c>
      <c r="C13" s="61" t="s">
        <v>33</v>
      </c>
      <c r="D13" s="62" t="s">
        <v>34</v>
      </c>
      <c r="E13" s="41">
        <v>60</v>
      </c>
      <c r="F13" s="42"/>
      <c r="G13" s="43">
        <v>56.6</v>
      </c>
      <c r="H13" s="43">
        <v>0.9</v>
      </c>
      <c r="I13" s="43">
        <v>3.7</v>
      </c>
      <c r="J13" s="44">
        <v>5.0999999999999996</v>
      </c>
      <c r="K13" s="28"/>
    </row>
    <row r="14" spans="1:11" ht="28.5" customHeight="1">
      <c r="A14" s="31" t="s">
        <v>32</v>
      </c>
      <c r="B14" s="8" t="s">
        <v>18</v>
      </c>
      <c r="C14" s="25" t="s">
        <v>49</v>
      </c>
      <c r="D14" s="9" t="s">
        <v>50</v>
      </c>
      <c r="E14" s="18">
        <v>200</v>
      </c>
      <c r="F14" s="10"/>
      <c r="G14" s="22">
        <v>54.37</v>
      </c>
      <c r="H14" s="22">
        <v>1.43</v>
      </c>
      <c r="I14" s="22">
        <v>0.67</v>
      </c>
      <c r="J14" s="23">
        <v>10.65</v>
      </c>
    </row>
    <row r="15" spans="1:11" ht="33" customHeight="1" thickBot="1">
      <c r="A15" s="7"/>
      <c r="B15" s="51" t="s">
        <v>19</v>
      </c>
      <c r="C15" s="37" t="s">
        <v>51</v>
      </c>
      <c r="D15" s="13" t="s">
        <v>52</v>
      </c>
      <c r="E15" s="38">
        <v>90</v>
      </c>
      <c r="F15" s="39"/>
      <c r="G15" s="32">
        <v>85.1</v>
      </c>
      <c r="H15" s="32">
        <v>2.4</v>
      </c>
      <c r="I15" s="32">
        <v>4.8</v>
      </c>
      <c r="J15" s="33">
        <v>8.1999999999999993</v>
      </c>
    </row>
    <row r="16" spans="1:11" ht="33" customHeight="1">
      <c r="A16" s="7"/>
      <c r="B16" s="8" t="s">
        <v>53</v>
      </c>
      <c r="C16" s="45" t="s">
        <v>54</v>
      </c>
      <c r="D16" s="46" t="s">
        <v>55</v>
      </c>
      <c r="E16" s="47">
        <v>170</v>
      </c>
      <c r="F16" s="48"/>
      <c r="G16" s="49">
        <v>209.9</v>
      </c>
      <c r="H16" s="49">
        <v>4.5</v>
      </c>
      <c r="I16" s="49">
        <v>8.4</v>
      </c>
      <c r="J16" s="50">
        <v>29</v>
      </c>
    </row>
    <row r="17" spans="1:10">
      <c r="A17" s="7"/>
      <c r="B17" s="8" t="s">
        <v>23</v>
      </c>
      <c r="C17" s="25" t="s">
        <v>35</v>
      </c>
      <c r="D17" s="9" t="s">
        <v>36</v>
      </c>
      <c r="E17" s="18">
        <v>200</v>
      </c>
      <c r="F17" s="10"/>
      <c r="G17" s="22">
        <v>72.760000000000005</v>
      </c>
      <c r="H17" s="22">
        <v>0.68</v>
      </c>
      <c r="I17" s="22">
        <v>0.28000000000000003</v>
      </c>
      <c r="J17" s="23">
        <v>16.88</v>
      </c>
    </row>
    <row r="18" spans="1:10">
      <c r="A18" s="7"/>
      <c r="B18" s="8" t="s">
        <v>20</v>
      </c>
      <c r="C18" s="25" t="s">
        <v>28</v>
      </c>
      <c r="D18" s="9" t="s">
        <v>14</v>
      </c>
      <c r="E18" s="18">
        <v>60</v>
      </c>
      <c r="F18" s="10"/>
      <c r="G18" s="22">
        <f>62.38/30*20</f>
        <v>41.586666666666673</v>
      </c>
      <c r="H18" s="22">
        <f>2.28/30*20</f>
        <v>1.52</v>
      </c>
      <c r="I18" s="22">
        <f>0.24/30*20</f>
        <v>0.16</v>
      </c>
      <c r="J18" s="23">
        <f>10.35/30*20</f>
        <v>6.8999999999999995</v>
      </c>
    </row>
    <row r="19" spans="1:10">
      <c r="A19" s="7"/>
      <c r="B19" s="8" t="s">
        <v>21</v>
      </c>
      <c r="C19" s="25" t="s">
        <v>29</v>
      </c>
      <c r="D19" s="9" t="s">
        <v>22</v>
      </c>
      <c r="E19" s="18">
        <v>60</v>
      </c>
      <c r="F19" s="22"/>
      <c r="G19" s="22">
        <f>62.34/30*20</f>
        <v>41.56</v>
      </c>
      <c r="H19" s="22">
        <f>1.47/30*20</f>
        <v>0.98</v>
      </c>
      <c r="I19" s="22">
        <f>0.3/30*20</f>
        <v>0.2</v>
      </c>
      <c r="J19" s="23">
        <f>13.44/30*20</f>
        <v>8.9600000000000009</v>
      </c>
    </row>
    <row r="20" spans="1:10">
      <c r="A20" s="7"/>
      <c r="B20" s="14"/>
      <c r="C20" s="14"/>
      <c r="D20" s="15"/>
      <c r="E20" s="16"/>
      <c r="F20" s="26"/>
      <c r="G20" s="19"/>
      <c r="H20" s="19"/>
      <c r="I20" s="19"/>
      <c r="J20" s="27"/>
    </row>
    <row r="21" spans="1:10" ht="15.75" thickBot="1">
      <c r="A21" s="11"/>
      <c r="B21" s="12"/>
      <c r="C21" s="12"/>
      <c r="D21" s="13"/>
      <c r="E21" s="20">
        <f>SUM(E13:E20)</f>
        <v>840</v>
      </c>
      <c r="F21" s="10">
        <v>101.27</v>
      </c>
      <c r="G21" s="20">
        <f>SUM(G13:G20)</f>
        <v>561.87666666666678</v>
      </c>
      <c r="H21" s="20">
        <f t="shared" ref="H21:J21" si="1">SUM(H13:H20)</f>
        <v>12.41</v>
      </c>
      <c r="I21" s="20">
        <f t="shared" si="1"/>
        <v>18.21</v>
      </c>
      <c r="J21" s="20">
        <f t="shared" si="1"/>
        <v>85.69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8" sqref="F18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8" t="s">
        <v>30</v>
      </c>
      <c r="C1" s="59"/>
      <c r="D1" s="60"/>
      <c r="E1" t="s">
        <v>1</v>
      </c>
      <c r="F1" s="1" t="s">
        <v>31</v>
      </c>
      <c r="I1" t="s">
        <v>2</v>
      </c>
      <c r="J1" s="2" t="s">
        <v>46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40" t="s">
        <v>17</v>
      </c>
      <c r="C4" s="61" t="s">
        <v>47</v>
      </c>
      <c r="D4" s="62" t="s">
        <v>48</v>
      </c>
      <c r="E4" s="41">
        <v>60</v>
      </c>
      <c r="F4" s="42"/>
      <c r="G4" s="43">
        <v>49.5</v>
      </c>
      <c r="H4" s="43">
        <v>0.5</v>
      </c>
      <c r="I4" s="43">
        <v>3.7</v>
      </c>
      <c r="J4" s="44">
        <v>3.5</v>
      </c>
    </row>
    <row r="5" spans="1:10" s="30" customFormat="1" ht="20.25" customHeight="1" thickBot="1">
      <c r="A5" s="31" t="s">
        <v>24</v>
      </c>
      <c r="B5" s="8" t="s">
        <v>19</v>
      </c>
      <c r="C5" s="25" t="s">
        <v>40</v>
      </c>
      <c r="D5" s="9" t="s">
        <v>41</v>
      </c>
      <c r="E5" s="18">
        <v>240</v>
      </c>
      <c r="F5" s="10"/>
      <c r="G5" s="22">
        <v>301.58</v>
      </c>
      <c r="H5" s="22">
        <v>25.1</v>
      </c>
      <c r="I5" s="22">
        <v>10.86</v>
      </c>
      <c r="J5" s="23">
        <v>25.89</v>
      </c>
    </row>
    <row r="6" spans="1:10" s="30" customFormat="1" ht="30.75" customHeight="1">
      <c r="A6" s="29"/>
      <c r="B6" s="8" t="s">
        <v>37</v>
      </c>
      <c r="C6" s="25" t="s">
        <v>38</v>
      </c>
      <c r="D6" s="9" t="s">
        <v>39</v>
      </c>
      <c r="E6" s="17">
        <v>200</v>
      </c>
      <c r="F6" s="10"/>
      <c r="G6" s="22">
        <v>39.92</v>
      </c>
      <c r="H6" s="22"/>
      <c r="I6" s="22"/>
      <c r="J6" s="22">
        <v>9.98</v>
      </c>
    </row>
    <row r="7" spans="1:10">
      <c r="A7" s="7"/>
      <c r="B7" s="36" t="s">
        <v>20</v>
      </c>
      <c r="C7" s="25" t="s">
        <v>28</v>
      </c>
      <c r="D7" s="9" t="s">
        <v>14</v>
      </c>
      <c r="E7" s="18">
        <v>45</v>
      </c>
      <c r="F7" s="10"/>
      <c r="G7" s="22">
        <f>62.38/30*20</f>
        <v>41.586666666666673</v>
      </c>
      <c r="H7" s="22">
        <f>2.28/30*20</f>
        <v>1.52</v>
      </c>
      <c r="I7" s="22">
        <f>0.24/30*20</f>
        <v>0.16</v>
      </c>
      <c r="J7" s="23">
        <f>10.35/30*20</f>
        <v>6.8999999999999995</v>
      </c>
    </row>
    <row r="8" spans="1:10">
      <c r="A8" s="7"/>
      <c r="B8" s="36"/>
      <c r="C8" s="25"/>
      <c r="D8" s="9"/>
      <c r="E8" s="18"/>
      <c r="F8" s="10"/>
      <c r="G8" s="22"/>
      <c r="H8" s="22"/>
      <c r="I8" s="22"/>
      <c r="J8" s="23"/>
    </row>
    <row r="9" spans="1:10" ht="15.75" thickBot="1">
      <c r="A9" s="11"/>
      <c r="B9" s="12"/>
      <c r="C9" s="12"/>
      <c r="D9" s="13"/>
      <c r="E9" s="20">
        <f>SUM(E4:E8)</f>
        <v>545</v>
      </c>
      <c r="F9" s="21">
        <v>113.54</v>
      </c>
      <c r="G9" s="21">
        <f>SUM(G4:G8)</f>
        <v>432.5866666666667</v>
      </c>
      <c r="H9" s="21">
        <f t="shared" ref="H9:I9" si="0">SUM(H4:H8)</f>
        <v>27.12</v>
      </c>
      <c r="I9" s="21">
        <f t="shared" si="0"/>
        <v>14.719999999999999</v>
      </c>
      <c r="J9" s="24">
        <f>SUM(J4:J8)</f>
        <v>46.27</v>
      </c>
    </row>
    <row r="10" spans="1:10" ht="30" customHeight="1">
      <c r="A10" s="7" t="s">
        <v>16</v>
      </c>
      <c r="B10" s="40" t="s">
        <v>17</v>
      </c>
      <c r="C10" s="61" t="s">
        <v>33</v>
      </c>
      <c r="D10" s="62" t="s">
        <v>34</v>
      </c>
      <c r="E10" s="41">
        <v>60</v>
      </c>
      <c r="F10" s="42"/>
      <c r="G10" s="43">
        <v>56.6</v>
      </c>
      <c r="H10" s="43">
        <v>0.9</v>
      </c>
      <c r="I10" s="43">
        <v>3.7</v>
      </c>
      <c r="J10" s="44">
        <v>5.0999999999999996</v>
      </c>
    </row>
    <row r="11" spans="1:10" ht="31.5" customHeight="1">
      <c r="A11" s="7" t="s">
        <v>25</v>
      </c>
      <c r="B11" s="8" t="s">
        <v>18</v>
      </c>
      <c r="C11" s="25" t="s">
        <v>49</v>
      </c>
      <c r="D11" s="9" t="s">
        <v>50</v>
      </c>
      <c r="E11" s="18">
        <v>250</v>
      </c>
      <c r="F11" s="10"/>
      <c r="G11" s="22">
        <f>54.37/200*250</f>
        <v>67.962499999999991</v>
      </c>
      <c r="H11" s="22">
        <f>1.43/200*250</f>
        <v>1.7875000000000001</v>
      </c>
      <c r="I11" s="22">
        <f>0.67/200*250</f>
        <v>0.83750000000000002</v>
      </c>
      <c r="J11" s="23">
        <f>10.65/200*250</f>
        <v>13.3125</v>
      </c>
    </row>
    <row r="12" spans="1:10" ht="33" customHeight="1" thickBot="1">
      <c r="A12" s="7"/>
      <c r="B12" s="51" t="s">
        <v>19</v>
      </c>
      <c r="C12" s="37" t="s">
        <v>51</v>
      </c>
      <c r="D12" s="13" t="s">
        <v>52</v>
      </c>
      <c r="E12" s="38">
        <v>90</v>
      </c>
      <c r="F12" s="39"/>
      <c r="G12" s="32">
        <v>85.1</v>
      </c>
      <c r="H12" s="32">
        <v>2.4</v>
      </c>
      <c r="I12" s="32">
        <v>4.8</v>
      </c>
      <c r="J12" s="33">
        <v>8.1999999999999993</v>
      </c>
    </row>
    <row r="13" spans="1:10" ht="33" customHeight="1">
      <c r="A13" s="7"/>
      <c r="B13" s="8" t="s">
        <v>53</v>
      </c>
      <c r="C13" s="45" t="s">
        <v>54</v>
      </c>
      <c r="D13" s="46" t="s">
        <v>55</v>
      </c>
      <c r="E13" s="47">
        <v>170</v>
      </c>
      <c r="F13" s="48"/>
      <c r="G13" s="49">
        <v>209.9</v>
      </c>
      <c r="H13" s="49">
        <v>4.5</v>
      </c>
      <c r="I13" s="49">
        <v>8.4</v>
      </c>
      <c r="J13" s="50">
        <v>29</v>
      </c>
    </row>
    <row r="14" spans="1:10">
      <c r="A14" s="7"/>
      <c r="B14" s="8" t="s">
        <v>23</v>
      </c>
      <c r="C14" s="25" t="s">
        <v>35</v>
      </c>
      <c r="D14" s="9" t="s">
        <v>36</v>
      </c>
      <c r="E14" s="18">
        <v>200</v>
      </c>
      <c r="F14" s="10"/>
      <c r="G14" s="22">
        <v>72.760000000000005</v>
      </c>
      <c r="H14" s="22">
        <v>0.68</v>
      </c>
      <c r="I14" s="22">
        <v>0.28000000000000003</v>
      </c>
      <c r="J14" s="23">
        <v>16.88</v>
      </c>
    </row>
    <row r="15" spans="1:10">
      <c r="A15" s="7"/>
      <c r="B15" s="8" t="s">
        <v>20</v>
      </c>
      <c r="C15" s="25" t="s">
        <v>28</v>
      </c>
      <c r="D15" s="9" t="s">
        <v>14</v>
      </c>
      <c r="E15" s="18">
        <v>40</v>
      </c>
      <c r="F15" s="10"/>
      <c r="G15" s="22">
        <f>62.38/30*20</f>
        <v>41.586666666666673</v>
      </c>
      <c r="H15" s="22">
        <f>2.28/30*20</f>
        <v>1.52</v>
      </c>
      <c r="I15" s="22">
        <f>0.24/30*20</f>
        <v>0.16</v>
      </c>
      <c r="J15" s="23">
        <f>10.35/30*20</f>
        <v>6.8999999999999995</v>
      </c>
    </row>
    <row r="16" spans="1:10">
      <c r="A16" s="7"/>
      <c r="B16" s="8" t="s">
        <v>21</v>
      </c>
      <c r="C16" s="25" t="s">
        <v>29</v>
      </c>
      <c r="D16" s="9" t="s">
        <v>22</v>
      </c>
      <c r="E16" s="18">
        <v>40</v>
      </c>
      <c r="F16" s="22"/>
      <c r="G16" s="22">
        <f>62.34/30*20</f>
        <v>41.56</v>
      </c>
      <c r="H16" s="22">
        <f>1.47/30*20</f>
        <v>0.98</v>
      </c>
      <c r="I16" s="22">
        <f>0.3/30*20</f>
        <v>0.2</v>
      </c>
      <c r="J16" s="23">
        <f>13.44/30*20</f>
        <v>8.9600000000000009</v>
      </c>
    </row>
    <row r="17" spans="1:10">
      <c r="A17" s="7"/>
      <c r="B17" s="14"/>
      <c r="C17" s="14"/>
      <c r="D17" s="15"/>
      <c r="E17" s="16"/>
      <c r="F17" s="26"/>
      <c r="G17" s="19"/>
      <c r="H17" s="19"/>
      <c r="I17" s="19"/>
      <c r="J17" s="27"/>
    </row>
    <row r="18" spans="1:10" ht="15.75" thickBot="1">
      <c r="A18" s="11"/>
      <c r="B18" s="12"/>
      <c r="C18" s="12"/>
      <c r="D18" s="13"/>
      <c r="E18" s="20">
        <f>SUM(E10:E17)</f>
        <v>850</v>
      </c>
      <c r="F18" s="21">
        <v>113.54</v>
      </c>
      <c r="G18" s="20">
        <f>SUM(G10:G17)</f>
        <v>575.46916666666675</v>
      </c>
      <c r="H18" s="20">
        <f t="shared" ref="H18:J18" si="1">SUM(H10:H17)</f>
        <v>12.7675</v>
      </c>
      <c r="I18" s="20">
        <f t="shared" si="1"/>
        <v>18.377500000000001</v>
      </c>
      <c r="J18" s="20">
        <f t="shared" si="1"/>
        <v>88.352499999999992</v>
      </c>
    </row>
    <row r="19" spans="1:10">
      <c r="A19" s="6" t="s">
        <v>15</v>
      </c>
      <c r="B19" s="34" t="s">
        <v>27</v>
      </c>
      <c r="C19" s="52" t="s">
        <v>42</v>
      </c>
      <c r="D19" s="53" t="s">
        <v>43</v>
      </c>
      <c r="E19" s="47">
        <v>60</v>
      </c>
      <c r="F19" s="54"/>
      <c r="G19" s="47">
        <v>139</v>
      </c>
      <c r="H19" s="47">
        <v>3.8</v>
      </c>
      <c r="I19" s="47">
        <v>3.4</v>
      </c>
      <c r="J19" s="55">
        <v>23.2</v>
      </c>
    </row>
    <row r="20" spans="1:10">
      <c r="A20" s="7" t="s">
        <v>26</v>
      </c>
      <c r="B20" s="35" t="s">
        <v>23</v>
      </c>
      <c r="C20" s="35" t="s">
        <v>44</v>
      </c>
      <c r="D20" s="46" t="s">
        <v>45</v>
      </c>
      <c r="E20" s="56">
        <v>200</v>
      </c>
      <c r="F20" s="49"/>
      <c r="G20" s="56">
        <v>121.31</v>
      </c>
      <c r="H20" s="56">
        <v>0.55000000000000004</v>
      </c>
      <c r="I20" s="56">
        <v>0.03</v>
      </c>
      <c r="J20" s="57">
        <v>29.72</v>
      </c>
    </row>
    <row r="21" spans="1:10" ht="15.75" thickBot="1">
      <c r="A21" s="11"/>
      <c r="B21" s="12"/>
      <c r="C21" s="12"/>
      <c r="D21" s="13"/>
      <c r="E21" s="20">
        <f>SUM(E19:E20)</f>
        <v>260</v>
      </c>
      <c r="F21" s="10">
        <v>34.869999999999997</v>
      </c>
      <c r="G21" s="20">
        <f>SUM(G19:G20)</f>
        <v>260.31</v>
      </c>
      <c r="H21" s="20">
        <f t="shared" ref="H21:J21" si="2">SUM(H19:H20)</f>
        <v>4.3499999999999996</v>
      </c>
      <c r="I21" s="20">
        <f t="shared" si="2"/>
        <v>3.4299999999999997</v>
      </c>
      <c r="J21" s="20">
        <f t="shared" si="2"/>
        <v>52.92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2024-04-19T21:06:53Z</cp:lastPrinted>
  <dcterms:created xsi:type="dcterms:W3CDTF">2021-05-20T08:28:34Z</dcterms:created>
  <dcterms:modified xsi:type="dcterms:W3CDTF">2025-03-04T18:47:38Z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