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3250" windowHeight="12375" activeTab="1"/>
  </bookViews>
  <sheets>
    <sheet name="7-11 лет" sheetId="6" r:id="rId1"/>
    <sheet name="12-18 лет" sheetId="7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7"/>
  <c r="I13"/>
  <c r="H13"/>
  <c r="H18" s="1"/>
  <c r="G13"/>
  <c r="J12"/>
  <c r="I12"/>
  <c r="H12"/>
  <c r="G12"/>
  <c r="G18" s="1"/>
  <c r="J21"/>
  <c r="I21"/>
  <c r="H21"/>
  <c r="G21"/>
  <c r="H21" i="6"/>
  <c r="I21"/>
  <c r="J21"/>
  <c r="G21"/>
  <c r="E21"/>
  <c r="H10"/>
  <c r="I10"/>
  <c r="J10"/>
  <c r="G10"/>
  <c r="E10"/>
  <c r="J18" i="7"/>
  <c r="E18"/>
  <c r="I18"/>
  <c r="J10"/>
  <c r="E10"/>
  <c r="H10"/>
  <c r="J13" i="6"/>
  <c r="I13"/>
  <c r="H13"/>
  <c r="G13"/>
  <c r="I10" i="7" l="1"/>
  <c r="G10"/>
</calcChain>
</file>

<file path=xl/sharedStrings.xml><?xml version="1.0" encoding="utf-8"?>
<sst xmlns="http://schemas.openxmlformats.org/spreadsheetml/2006/main" count="122" uniqueCount="57">
  <si>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</si>
  <si>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</si>
  <si>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</si>
  <si>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</si>
  <si>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</si>
  <si>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</si>
  <si>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</si>
  <si>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</si>
  <si>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</si>
  <si>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</si>
  <si>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</si>
  <si>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</si>
  <si>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</si>
  <si>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</si>
  <si>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</si>
  <si>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</si>
  <si>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</si>
  <si>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</si>
  <si>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</si>
  <si>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</si>
  <si>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</si>
  <si>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</si>
  <si>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</si>
  <si>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</si>
  <si>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</si>
  <si>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</si>
  <si>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</si>
  <si>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</si>
  <si>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№457/2018</t>
  </si>
  <si>
    <t>ОВЗ</t>
  </si>
  <si>
    <t>напиток</t>
  </si>
  <si>
    <t>мучные изделия</t>
  </si>
  <si>
    <t>12-18 лет</t>
  </si>
  <si>
    <t xml:space="preserve">12-18 лет </t>
  </si>
  <si>
    <t>Чай с сахаром</t>
  </si>
  <si>
    <t>гор. Напиток</t>
  </si>
  <si>
    <t>Рассольник Ленинградский со сметаной</t>
  </si>
  <si>
    <t>№496/2018</t>
  </si>
  <si>
    <t>Напиток из шиповника</t>
  </si>
  <si>
    <t>4.</t>
  </si>
  <si>
    <t>МАОУ "  Школа -гимназия № 1 "</t>
  </si>
  <si>
    <t>А,Б</t>
  </si>
  <si>
    <t>№564/2013</t>
  </si>
  <si>
    <t>№495/2013</t>
  </si>
  <si>
    <t>Булочка "Домашняя"</t>
  </si>
  <si>
    <t xml:space="preserve">Чай с молоком </t>
  </si>
  <si>
    <t>Омлет натуральный</t>
  </si>
  <si>
    <t xml:space="preserve">Булочка с сыром </t>
  </si>
  <si>
    <t>№301/2013</t>
  </si>
  <si>
    <t>№137/2023</t>
  </si>
  <si>
    <t xml:space="preserve">Салат из свеклы отварной </t>
  </si>
  <si>
    <t>№26/2013</t>
  </si>
  <si>
    <t>№134/2013</t>
  </si>
  <si>
    <t>котлеты "школьные"</t>
  </si>
  <si>
    <t xml:space="preserve">Рис с овощами </t>
  </si>
  <si>
    <t>№347/2018</t>
  </si>
  <si>
    <t>№211/2021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</si>
</sst>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F13" sqref="F13"/>
    </sheetView>
  </sheetViews>
  <sheetFormatPr defaultRowHeight="15"/>
  <cols>
    <col min="1" max="1" width="12.7109375" customWidth="1"/>
    <col min="2" max="2" width="18.140625" customWidth="1"/>
    <col min="3" max="3" width="12.140625" customWidth="1"/>
    <col min="4" max="4" width="26" customWidth="1"/>
    <col min="5" max="5" width="10.42578125" customWidth="1"/>
    <col min="6" max="6" width="7" customWidth="1"/>
    <col min="7" max="7" width="13.5703125" customWidth="1"/>
    <col min="8" max="8" width="9.5703125" customWidth="1"/>
    <col min="9" max="9" width="9.28515625" customWidth="1"/>
    <col min="10" max="10" width="11.85546875" customWidth="1"/>
  </cols>
  <sheetData>
    <row r="1" spans="1:10">
      <c r="A1" t="s">
        <v>0</v>
      </c>
      <c r="B1" s="38" t="s">
        <v>40</v>
      </c>
      <c r="C1" s="39"/>
      <c r="D1" s="40"/>
      <c r="E1" t="s">
        <v>1</v>
      </c>
      <c r="F1" s="1" t="s">
        <v>41</v>
      </c>
      <c r="I1" t="s">
        <v>2</v>
      </c>
      <c r="J1" s="2" t="s">
        <v>39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>
      <c r="A4" s="6" t="s">
        <v>13</v>
      </c>
      <c r="B4" s="10" t="s">
        <v>19</v>
      </c>
      <c r="C4" s="31" t="s">
        <v>48</v>
      </c>
      <c r="D4" s="7" t="s">
        <v>46</v>
      </c>
      <c r="E4" s="20">
        <v>180</v>
      </c>
      <c r="F4" s="8"/>
      <c r="G4" s="24">
        <v>266.3</v>
      </c>
      <c r="H4" s="24">
        <v>4</v>
      </c>
      <c r="I4" s="24">
        <v>25.3</v>
      </c>
      <c r="J4" s="24">
        <v>5.8</v>
      </c>
    </row>
    <row r="5" spans="1:10" ht="12" customHeight="1" thickBot="1">
      <c r="A5" s="9" t="s">
        <v>26</v>
      </c>
      <c r="B5" s="34" t="s">
        <v>31</v>
      </c>
      <c r="C5" s="32" t="s">
        <v>49</v>
      </c>
      <c r="D5" s="11" t="s">
        <v>47</v>
      </c>
      <c r="E5" s="20">
        <v>80</v>
      </c>
      <c r="F5" s="12"/>
      <c r="G5" s="25">
        <v>229.5</v>
      </c>
      <c r="H5" s="25">
        <v>9.3000000000000007</v>
      </c>
      <c r="I5" s="25">
        <v>8.1999999999999993</v>
      </c>
      <c r="J5" s="25">
        <v>29.6</v>
      </c>
    </row>
    <row r="6" spans="1:10" ht="15" customHeight="1">
      <c r="A6" s="9"/>
      <c r="B6" s="10" t="s">
        <v>35</v>
      </c>
      <c r="C6" s="32" t="s">
        <v>28</v>
      </c>
      <c r="D6" s="11" t="s">
        <v>34</v>
      </c>
      <c r="E6" s="20">
        <v>200</v>
      </c>
      <c r="F6" s="12"/>
      <c r="G6" s="25">
        <v>39.92</v>
      </c>
      <c r="H6" s="25"/>
      <c r="I6" s="25"/>
      <c r="J6" s="25">
        <v>9.98</v>
      </c>
    </row>
    <row r="7" spans="1:10">
      <c r="A7" s="9"/>
      <c r="B7" s="10" t="s">
        <v>21</v>
      </c>
      <c r="C7" s="32" t="s">
        <v>24</v>
      </c>
      <c r="D7" s="11" t="s">
        <v>14</v>
      </c>
      <c r="E7" s="21">
        <v>40</v>
      </c>
      <c r="F7" s="12"/>
      <c r="G7" s="25">
        <v>62.38</v>
      </c>
      <c r="H7" s="25">
        <v>2.2799999999999998</v>
      </c>
      <c r="I7" s="25">
        <v>0.24</v>
      </c>
      <c r="J7" s="26">
        <v>10.35</v>
      </c>
    </row>
    <row r="8" spans="1:10" ht="15.75" thickBot="1">
      <c r="A8" s="9"/>
      <c r="B8" s="10"/>
      <c r="C8" s="32"/>
      <c r="D8" s="11"/>
      <c r="E8" s="21"/>
      <c r="F8" s="25"/>
      <c r="G8" s="25"/>
      <c r="H8" s="25"/>
      <c r="I8" s="25"/>
      <c r="J8" s="25"/>
    </row>
    <row r="9" spans="1:10" ht="15.75" thickBot="1">
      <c r="A9" s="9"/>
      <c r="B9" s="19"/>
      <c r="C9" s="35"/>
      <c r="D9" s="15"/>
      <c r="E9" s="20"/>
      <c r="F9" s="36"/>
      <c r="G9" s="27"/>
      <c r="H9" s="27"/>
      <c r="I9" s="27"/>
      <c r="J9" s="27"/>
    </row>
    <row r="10" spans="1:10" ht="15" customHeight="1" thickBot="1">
      <c r="A10" s="13"/>
      <c r="B10" s="14"/>
      <c r="C10" s="14"/>
      <c r="D10" s="15"/>
      <c r="E10" s="22">
        <f>SUM(E4:E9)</f>
        <v>500</v>
      </c>
      <c r="F10" s="23">
        <v>96.26</v>
      </c>
      <c r="G10" s="23">
        <f>SUM(G4:G9)</f>
        <v>598.1</v>
      </c>
      <c r="H10" s="23">
        <f t="shared" ref="H10:J10" si="0">SUM(H4:H9)</f>
        <v>15.58</v>
      </c>
      <c r="I10" s="23">
        <f t="shared" si="0"/>
        <v>33.74</v>
      </c>
      <c r="J10" s="23">
        <f t="shared" si="0"/>
        <v>55.73</v>
      </c>
    </row>
    <row r="11" spans="1:10" ht="15.75" thickBot="1">
      <c r="A11" s="6" t="s">
        <v>15</v>
      </c>
      <c r="B11" s="34" t="s">
        <v>31</v>
      </c>
      <c r="C11" s="32" t="s">
        <v>42</v>
      </c>
      <c r="D11" s="11" t="s">
        <v>44</v>
      </c>
      <c r="E11" s="20">
        <v>60</v>
      </c>
      <c r="F11" s="12"/>
      <c r="G11" s="25">
        <v>255</v>
      </c>
      <c r="H11" s="25">
        <v>4</v>
      </c>
      <c r="I11" s="25">
        <v>10</v>
      </c>
      <c r="J11" s="26">
        <v>37</v>
      </c>
    </row>
    <row r="12" spans="1:10">
      <c r="A12" s="9" t="s">
        <v>29</v>
      </c>
      <c r="B12" s="10" t="s">
        <v>35</v>
      </c>
      <c r="C12" s="32" t="s">
        <v>43</v>
      </c>
      <c r="D12" s="11" t="s">
        <v>45</v>
      </c>
      <c r="E12" s="20">
        <v>200</v>
      </c>
      <c r="F12" s="25"/>
      <c r="G12" s="25">
        <v>81</v>
      </c>
      <c r="H12" s="25">
        <v>2</v>
      </c>
      <c r="I12" s="25">
        <v>1</v>
      </c>
      <c r="J12" s="25">
        <v>16</v>
      </c>
    </row>
    <row r="13" spans="1:10" ht="15.75" thickBot="1">
      <c r="A13" s="13"/>
      <c r="B13" s="14"/>
      <c r="C13" s="14"/>
      <c r="D13" s="15"/>
      <c r="E13" s="22">
        <v>260</v>
      </c>
      <c r="F13" s="23">
        <v>33.15</v>
      </c>
      <c r="G13" s="22">
        <f>SUM(G11:G12)</f>
        <v>336</v>
      </c>
      <c r="H13" s="22">
        <f t="shared" ref="H13:J13" si="1">SUM(H11:H12)</f>
        <v>6</v>
      </c>
      <c r="I13" s="22">
        <f t="shared" si="1"/>
        <v>11</v>
      </c>
      <c r="J13" s="22">
        <f t="shared" si="1"/>
        <v>53</v>
      </c>
    </row>
    <row r="14" spans="1:10" ht="27" customHeight="1">
      <c r="A14" s="9" t="s">
        <v>16</v>
      </c>
      <c r="B14" s="16" t="s">
        <v>17</v>
      </c>
      <c r="C14" s="33" t="s">
        <v>51</v>
      </c>
      <c r="D14" s="17" t="s">
        <v>50</v>
      </c>
      <c r="E14" s="28">
        <v>60</v>
      </c>
      <c r="F14" s="18"/>
      <c r="G14" s="29">
        <v>56.6</v>
      </c>
      <c r="H14" s="29">
        <v>0.9</v>
      </c>
      <c r="I14" s="29">
        <v>3.7</v>
      </c>
      <c r="J14" s="30">
        <v>5.0999999999999996</v>
      </c>
    </row>
    <row r="15" spans="1:10" ht="33" customHeight="1">
      <c r="A15" s="9" t="s">
        <v>27</v>
      </c>
      <c r="B15" s="10" t="s">
        <v>18</v>
      </c>
      <c r="C15" s="32" t="s">
        <v>52</v>
      </c>
      <c r="D15" s="11" t="s">
        <v>36</v>
      </c>
      <c r="E15" s="21">
        <v>200</v>
      </c>
      <c r="F15" s="12"/>
      <c r="G15" s="25">
        <v>54.37</v>
      </c>
      <c r="H15" s="25">
        <v>1.43</v>
      </c>
      <c r="I15" s="25">
        <v>0.67</v>
      </c>
      <c r="J15" s="26">
        <v>10.65</v>
      </c>
    </row>
    <row r="16" spans="1:10">
      <c r="A16" s="9"/>
      <c r="B16" s="10" t="s">
        <v>19</v>
      </c>
      <c r="C16" s="32" t="s">
        <v>55</v>
      </c>
      <c r="D16" s="11" t="s">
        <v>53</v>
      </c>
      <c r="E16" s="21">
        <v>90</v>
      </c>
      <c r="F16" s="25"/>
      <c r="G16" s="21">
        <v>217.9</v>
      </c>
      <c r="H16" s="21">
        <v>17.3</v>
      </c>
      <c r="I16" s="21">
        <v>12.1</v>
      </c>
      <c r="J16" s="37">
        <v>10.1</v>
      </c>
    </row>
    <row r="17" spans="1:10">
      <c r="A17" s="9"/>
      <c r="B17" s="10" t="s">
        <v>20</v>
      </c>
      <c r="C17" s="32" t="s">
        <v>56</v>
      </c>
      <c r="D17" s="11" t="s">
        <v>54</v>
      </c>
      <c r="E17" s="21">
        <v>170</v>
      </c>
      <c r="F17" s="12"/>
      <c r="G17" s="25">
        <v>173.7</v>
      </c>
      <c r="H17" s="25">
        <v>4.0999999999999996</v>
      </c>
      <c r="I17" s="25">
        <v>4.2</v>
      </c>
      <c r="J17" s="26">
        <v>29.7</v>
      </c>
    </row>
    <row r="18" spans="1:10">
      <c r="A18" s="9"/>
      <c r="B18" s="10" t="s">
        <v>30</v>
      </c>
      <c r="C18" s="32" t="s">
        <v>37</v>
      </c>
      <c r="D18" s="11" t="s">
        <v>38</v>
      </c>
      <c r="E18" s="21">
        <v>200</v>
      </c>
      <c r="F18" s="12"/>
      <c r="G18" s="25">
        <v>72.760000000000005</v>
      </c>
      <c r="H18" s="25">
        <v>0.68</v>
      </c>
      <c r="I18" s="25">
        <v>0.28000000000000003</v>
      </c>
      <c r="J18" s="26">
        <v>16.88</v>
      </c>
    </row>
    <row r="19" spans="1:10">
      <c r="A19" s="9"/>
      <c r="B19" s="10" t="s">
        <v>21</v>
      </c>
      <c r="C19" s="32" t="s">
        <v>24</v>
      </c>
      <c r="D19" s="11" t="s">
        <v>14</v>
      </c>
      <c r="E19" s="21">
        <v>40</v>
      </c>
      <c r="F19" s="12"/>
      <c r="G19" s="25">
        <v>62.38</v>
      </c>
      <c r="H19" s="25">
        <v>2.2799999999999998</v>
      </c>
      <c r="I19" s="25">
        <v>0.24</v>
      </c>
      <c r="J19" s="26">
        <v>10.35</v>
      </c>
    </row>
    <row r="20" spans="1:10">
      <c r="A20" s="9"/>
      <c r="B20" s="10" t="s">
        <v>22</v>
      </c>
      <c r="C20" s="32" t="s">
        <v>25</v>
      </c>
      <c r="D20" s="11" t="s">
        <v>23</v>
      </c>
      <c r="E20" s="21">
        <v>50</v>
      </c>
      <c r="F20" s="25"/>
      <c r="G20" s="25">
        <v>62.34</v>
      </c>
      <c r="H20" s="25">
        <v>1.47</v>
      </c>
      <c r="I20" s="25">
        <v>0.3</v>
      </c>
      <c r="J20" s="26">
        <v>13.44</v>
      </c>
    </row>
    <row r="21" spans="1:10" ht="15.75" thickBot="1">
      <c r="A21" s="13"/>
      <c r="B21" s="14"/>
      <c r="C21" s="14"/>
      <c r="D21" s="15"/>
      <c r="E21" s="22">
        <f>SUM(E14:E20)</f>
        <v>810</v>
      </c>
      <c r="F21" s="23">
        <v>96.26</v>
      </c>
      <c r="G21" s="22">
        <f>SUM(G14:G20)</f>
        <v>700.05000000000007</v>
      </c>
      <c r="H21" s="22">
        <f t="shared" ref="H21:J21" si="2">SUM(H14:H20)</f>
        <v>28.160000000000004</v>
      </c>
      <c r="I21" s="22">
        <f t="shared" si="2"/>
        <v>21.49</v>
      </c>
      <c r="J21" s="22">
        <f t="shared" si="2"/>
        <v>96.219999999999985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21" sqref="F21"/>
    </sheetView>
  </sheetViews>
  <sheetFormatPr defaultRowHeight="15"/>
  <cols>
    <col min="1" max="1" width="13.140625" customWidth="1"/>
    <col min="2" max="2" width="16" customWidth="1"/>
    <col min="3" max="3" width="12.140625" customWidth="1"/>
    <col min="4" max="4" width="25.85546875" customWidth="1"/>
    <col min="5" max="5" width="11.85546875" customWidth="1"/>
    <col min="6" max="6" width="7.85546875" customWidth="1"/>
    <col min="7" max="7" width="13.5703125" customWidth="1"/>
    <col min="8" max="8" width="9.5703125" customWidth="1"/>
    <col min="9" max="9" width="8.28515625" customWidth="1"/>
    <col min="10" max="10" width="12.5703125" customWidth="1"/>
  </cols>
  <sheetData>
    <row r="1" spans="1:10">
      <c r="A1" t="s">
        <v>0</v>
      </c>
      <c r="B1" s="38" t="s">
        <v>40</v>
      </c>
      <c r="C1" s="39"/>
      <c r="D1" s="40"/>
      <c r="E1" t="s">
        <v>1</v>
      </c>
      <c r="F1" s="1" t="s">
        <v>41</v>
      </c>
      <c r="I1" t="s">
        <v>2</v>
      </c>
      <c r="J1" s="2" t="s">
        <v>39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>
      <c r="A4" s="6" t="s">
        <v>13</v>
      </c>
      <c r="B4" s="10" t="s">
        <v>19</v>
      </c>
      <c r="C4" s="31" t="s">
        <v>48</v>
      </c>
      <c r="D4" s="7" t="s">
        <v>46</v>
      </c>
      <c r="E4" s="20">
        <v>180</v>
      </c>
      <c r="F4" s="8"/>
      <c r="G4" s="24">
        <v>266.3</v>
      </c>
      <c r="H4" s="24">
        <v>4</v>
      </c>
      <c r="I4" s="24">
        <v>25.3</v>
      </c>
      <c r="J4" s="24">
        <v>5.8</v>
      </c>
    </row>
    <row r="5" spans="1:10" ht="12" customHeight="1" thickBot="1">
      <c r="A5" s="9" t="s">
        <v>32</v>
      </c>
      <c r="B5" s="34" t="s">
        <v>31</v>
      </c>
      <c r="C5" s="32" t="s">
        <v>49</v>
      </c>
      <c r="D5" s="11" t="s">
        <v>47</v>
      </c>
      <c r="E5" s="20">
        <v>80</v>
      </c>
      <c r="F5" s="12"/>
      <c r="G5" s="25">
        <v>229.5</v>
      </c>
      <c r="H5" s="25">
        <v>9.3000000000000007</v>
      </c>
      <c r="I5" s="25">
        <v>8.1999999999999993</v>
      </c>
      <c r="J5" s="25">
        <v>29.6</v>
      </c>
    </row>
    <row r="6" spans="1:10" ht="15" customHeight="1">
      <c r="A6" s="9"/>
      <c r="B6" s="10" t="s">
        <v>35</v>
      </c>
      <c r="C6" s="32" t="s">
        <v>28</v>
      </c>
      <c r="D6" s="11" t="s">
        <v>34</v>
      </c>
      <c r="E6" s="20">
        <v>200</v>
      </c>
      <c r="F6" s="12"/>
      <c r="G6" s="25">
        <v>39.92</v>
      </c>
      <c r="H6" s="25"/>
      <c r="I6" s="25"/>
      <c r="J6" s="25">
        <v>9.98</v>
      </c>
    </row>
    <row r="7" spans="1:10">
      <c r="A7" s="9"/>
      <c r="B7" s="10" t="s">
        <v>21</v>
      </c>
      <c r="C7" s="32" t="s">
        <v>24</v>
      </c>
      <c r="D7" s="11" t="s">
        <v>14</v>
      </c>
      <c r="E7" s="21">
        <v>40</v>
      </c>
      <c r="F7" s="12"/>
      <c r="G7" s="25">
        <v>62.38</v>
      </c>
      <c r="H7" s="25">
        <v>2.2799999999999998</v>
      </c>
      <c r="I7" s="25">
        <v>0.24</v>
      </c>
      <c r="J7" s="26">
        <v>10.35</v>
      </c>
    </row>
    <row r="8" spans="1:10" ht="15.75" thickBot="1">
      <c r="A8" s="9"/>
      <c r="B8" s="10"/>
      <c r="C8" s="32"/>
      <c r="D8" s="11"/>
      <c r="E8" s="21"/>
      <c r="F8" s="25"/>
      <c r="G8" s="25"/>
      <c r="H8" s="25"/>
      <c r="I8" s="25"/>
      <c r="J8" s="25"/>
    </row>
    <row r="9" spans="1:10" ht="15.75" thickBot="1">
      <c r="A9" s="9"/>
      <c r="B9" s="19"/>
      <c r="C9" s="35"/>
      <c r="D9" s="15"/>
      <c r="E9" s="20"/>
      <c r="F9" s="36"/>
      <c r="G9" s="27"/>
      <c r="H9" s="27"/>
      <c r="I9" s="27"/>
      <c r="J9" s="27"/>
    </row>
    <row r="10" spans="1:10" ht="15" customHeight="1" thickBot="1">
      <c r="A10" s="13"/>
      <c r="B10" s="14"/>
      <c r="C10" s="14"/>
      <c r="D10" s="15"/>
      <c r="E10" s="22">
        <f>SUM(E4:E9)</f>
        <v>500</v>
      </c>
      <c r="F10" s="23">
        <v>107.93</v>
      </c>
      <c r="G10" s="23">
        <f>SUM(G4:G9)</f>
        <v>598.1</v>
      </c>
      <c r="H10" s="23">
        <f t="shared" ref="H10:J10" si="0">SUM(H4:H9)</f>
        <v>15.58</v>
      </c>
      <c r="I10" s="23">
        <f t="shared" si="0"/>
        <v>33.74</v>
      </c>
      <c r="J10" s="23">
        <f t="shared" si="0"/>
        <v>55.73</v>
      </c>
    </row>
    <row r="11" spans="1:10" ht="27" customHeight="1">
      <c r="A11" s="9" t="s">
        <v>16</v>
      </c>
      <c r="B11" s="16" t="s">
        <v>17</v>
      </c>
      <c r="C11" s="33" t="s">
        <v>51</v>
      </c>
      <c r="D11" s="17" t="s">
        <v>50</v>
      </c>
      <c r="E11" s="28">
        <v>60</v>
      </c>
      <c r="F11" s="18"/>
      <c r="G11" s="29">
        <v>56.6</v>
      </c>
      <c r="H11" s="29">
        <v>0.9</v>
      </c>
      <c r="I11" s="29">
        <v>3.7</v>
      </c>
      <c r="J11" s="30">
        <v>5.0999999999999996</v>
      </c>
    </row>
    <row r="12" spans="1:10" ht="33" customHeight="1">
      <c r="A12" s="9" t="s">
        <v>33</v>
      </c>
      <c r="B12" s="10" t="s">
        <v>18</v>
      </c>
      <c r="C12" s="32" t="s">
        <v>52</v>
      </c>
      <c r="D12" s="11" t="s">
        <v>36</v>
      </c>
      <c r="E12" s="21">
        <v>250</v>
      </c>
      <c r="F12" s="12"/>
      <c r="G12" s="25">
        <f>54.37/200*250</f>
        <v>67.962499999999991</v>
      </c>
      <c r="H12" s="25">
        <f>1.43/200*250</f>
        <v>1.7875000000000001</v>
      </c>
      <c r="I12" s="25">
        <f>0.67/200*250</f>
        <v>0.83750000000000002</v>
      </c>
      <c r="J12" s="26">
        <f>10.65/200*250</f>
        <v>13.3125</v>
      </c>
    </row>
    <row r="13" spans="1:10">
      <c r="A13" s="9"/>
      <c r="B13" s="10" t="s">
        <v>19</v>
      </c>
      <c r="C13" s="32" t="s">
        <v>55</v>
      </c>
      <c r="D13" s="11" t="s">
        <v>53</v>
      </c>
      <c r="E13" s="21">
        <v>100</v>
      </c>
      <c r="F13" s="25"/>
      <c r="G13" s="21">
        <f>217.9/90*100</f>
        <v>242.11111111111111</v>
      </c>
      <c r="H13" s="21">
        <f>17.3/90*100</f>
        <v>19.222222222222225</v>
      </c>
      <c r="I13" s="21">
        <f>12.1/90*100</f>
        <v>13.444444444444445</v>
      </c>
      <c r="J13" s="37">
        <f>10.1/90*100</f>
        <v>11.222222222222221</v>
      </c>
    </row>
    <row r="14" spans="1:10">
      <c r="A14" s="9"/>
      <c r="B14" s="10" t="s">
        <v>20</v>
      </c>
      <c r="C14" s="32" t="s">
        <v>56</v>
      </c>
      <c r="D14" s="11" t="s">
        <v>54</v>
      </c>
      <c r="E14" s="21">
        <v>170</v>
      </c>
      <c r="F14" s="12"/>
      <c r="G14" s="25">
        <v>173.7</v>
      </c>
      <c r="H14" s="25">
        <v>4.0999999999999996</v>
      </c>
      <c r="I14" s="25">
        <v>4.2</v>
      </c>
      <c r="J14" s="26">
        <v>29.7</v>
      </c>
    </row>
    <row r="15" spans="1:10">
      <c r="A15" s="9"/>
      <c r="B15" s="10" t="s">
        <v>30</v>
      </c>
      <c r="C15" s="32" t="s">
        <v>37</v>
      </c>
      <c r="D15" s="11" t="s">
        <v>38</v>
      </c>
      <c r="E15" s="21">
        <v>200</v>
      </c>
      <c r="F15" s="12"/>
      <c r="G15" s="25">
        <v>72.760000000000005</v>
      </c>
      <c r="H15" s="25">
        <v>0.68</v>
      </c>
      <c r="I15" s="25">
        <v>0.28000000000000003</v>
      </c>
      <c r="J15" s="26">
        <v>16.88</v>
      </c>
    </row>
    <row r="16" spans="1:10">
      <c r="A16" s="9"/>
      <c r="B16" s="10" t="s">
        <v>21</v>
      </c>
      <c r="C16" s="32" t="s">
        <v>24</v>
      </c>
      <c r="D16" s="11" t="s">
        <v>14</v>
      </c>
      <c r="E16" s="21">
        <v>40</v>
      </c>
      <c r="F16" s="12"/>
      <c r="G16" s="25">
        <v>62.38</v>
      </c>
      <c r="H16" s="25">
        <v>2.2799999999999998</v>
      </c>
      <c r="I16" s="25">
        <v>0.24</v>
      </c>
      <c r="J16" s="26">
        <v>10.35</v>
      </c>
    </row>
    <row r="17" spans="1:10">
      <c r="A17" s="9"/>
      <c r="B17" s="10" t="s">
        <v>22</v>
      </c>
      <c r="C17" s="32" t="s">
        <v>25</v>
      </c>
      <c r="D17" s="11" t="s">
        <v>23</v>
      </c>
      <c r="E17" s="21">
        <v>50</v>
      </c>
      <c r="F17" s="25"/>
      <c r="G17" s="25">
        <v>62.34</v>
      </c>
      <c r="H17" s="25">
        <v>1.47</v>
      </c>
      <c r="I17" s="25">
        <v>0.3</v>
      </c>
      <c r="J17" s="26">
        <v>13.44</v>
      </c>
    </row>
    <row r="18" spans="1:10" ht="15.75" thickBot="1">
      <c r="A18" s="13"/>
      <c r="B18" s="14"/>
      <c r="C18" s="14"/>
      <c r="D18" s="15"/>
      <c r="E18" s="22">
        <f>SUM(E11:E17)</f>
        <v>870</v>
      </c>
      <c r="F18" s="23">
        <v>107.93</v>
      </c>
      <c r="G18" s="22">
        <f>SUM(G11:G17)</f>
        <v>737.85361111111115</v>
      </c>
      <c r="H18" s="22">
        <f t="shared" ref="H18:J18" si="1">SUM(H11:H17)</f>
        <v>30.439722222222223</v>
      </c>
      <c r="I18" s="22">
        <f t="shared" si="1"/>
        <v>23.001944444444444</v>
      </c>
      <c r="J18" s="22">
        <f t="shared" si="1"/>
        <v>100.00472222222221</v>
      </c>
    </row>
    <row r="19" spans="1:10" ht="15.75" thickBot="1">
      <c r="A19" s="6" t="s">
        <v>15</v>
      </c>
      <c r="B19" s="34" t="s">
        <v>31</v>
      </c>
      <c r="C19" s="32" t="s">
        <v>42</v>
      </c>
      <c r="D19" s="11" t="s">
        <v>44</v>
      </c>
      <c r="E19" s="20">
        <v>60</v>
      </c>
      <c r="F19" s="12"/>
      <c r="G19" s="25">
        <v>255</v>
      </c>
      <c r="H19" s="25">
        <v>4</v>
      </c>
      <c r="I19" s="25">
        <v>10</v>
      </c>
      <c r="J19" s="26">
        <v>37</v>
      </c>
    </row>
    <row r="20" spans="1:10">
      <c r="A20" s="9" t="s">
        <v>29</v>
      </c>
      <c r="B20" s="10" t="s">
        <v>35</v>
      </c>
      <c r="C20" s="32" t="s">
        <v>43</v>
      </c>
      <c r="D20" s="11" t="s">
        <v>45</v>
      </c>
      <c r="E20" s="20">
        <v>200</v>
      </c>
      <c r="F20" s="25"/>
      <c r="G20" s="25">
        <v>81</v>
      </c>
      <c r="H20" s="25">
        <v>2</v>
      </c>
      <c r="I20" s="25">
        <v>1</v>
      </c>
      <c r="J20" s="25">
        <v>16</v>
      </c>
    </row>
    <row r="21" spans="1:10" ht="15.75" thickBot="1">
      <c r="A21" s="13"/>
      <c r="B21" s="14"/>
      <c r="C21" s="14"/>
      <c r="D21" s="15"/>
      <c r="E21" s="22">
        <v>260</v>
      </c>
      <c r="F21" s="23">
        <v>33.15</v>
      </c>
      <c r="G21" s="22">
        <f>SUM(G19:G20)</f>
        <v>336</v>
      </c>
      <c r="H21" s="22">
        <f t="shared" ref="H21:J21" si="2">SUM(H19:H20)</f>
        <v>6</v>
      </c>
      <c r="I21" s="22">
        <f t="shared" si="2"/>
        <v>11</v>
      </c>
      <c r="J21" s="22">
        <f t="shared" si="2"/>
        <v>53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</cp:lastModifiedBy>
  <cp:lastPrinted>2024-04-16T12:32:24Z</cp:lastPrinted>
  <dcterms:created xsi:type="dcterms:W3CDTF">2021-05-20T08:28:34Z</dcterms:created>
  <dcterms:modified xsi:type="dcterms:W3CDTF">2024-04-17T17:35:17Z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