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68" windowHeight="8100" activeTab="1"/>
  </bookViews>
  <sheets>
    <sheet name="7-11 лет" sheetId="6" r:id="rId1"/>
    <sheet name="12-18 лет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7" l="1"/>
  <c r="I15" i="7"/>
  <c r="H15" i="7"/>
  <c r="G15" i="7"/>
  <c r="G21" i="7" s="1"/>
  <c r="E21" i="7"/>
  <c r="H21" i="7"/>
  <c r="I21" i="7"/>
  <c r="J21" i="7"/>
  <c r="E10" i="7" l="1"/>
  <c r="J5" i="7"/>
  <c r="I5" i="7"/>
  <c r="H5" i="7"/>
  <c r="G5" i="7"/>
  <c r="J4" i="7"/>
  <c r="I4" i="7"/>
  <c r="I10" i="7" s="1"/>
  <c r="H4" i="7"/>
  <c r="H10" i="7" s="1"/>
  <c r="G4" i="7"/>
  <c r="G10" i="7" s="1"/>
  <c r="J10" i="7" l="1"/>
  <c r="H21" i="6"/>
  <c r="I21" i="6"/>
  <c r="J21" i="6"/>
  <c r="G21" i="6"/>
  <c r="E21" i="6"/>
  <c r="H10" i="6"/>
  <c r="I10" i="6"/>
  <c r="J10" i="6"/>
  <c r="G10" i="6"/>
  <c r="E10" i="6"/>
</calcChain>
</file>

<file path=xl/sharedStrings.xml><?xml version="1.0" encoding="utf-8"?>
<sst xmlns="http://schemas.openxmlformats.org/spreadsheetml/2006/main" count="120" uniqueCount="57">
  <si>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</si>
  <si>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</si>
  <si>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</si>
  <si>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</si>
  <si>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</si>
  <si>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</si>
  <si>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</si>
  <si>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</si>
  <si>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</si>
  <si>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</si>
  <si>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</si>
  <si>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</si>
  <si>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</si>
  <si>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</si>
  <si>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</si>
  <si>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</si>
  <si>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</si>
  <si>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</si>
  <si>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</si>
  <si>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</si>
  <si>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</si>
  <si>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</si>
  <si>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</si>
  <si>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</si>
  <si>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</si>
  <si>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</si>
  <si>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</si>
  <si>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</si>
  <si>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</si>
  <si>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</si>
  <si>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</si>
  <si>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</si>
  <si>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</si>
  <si>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</si>
  <si>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гор. Блюдо</t>
  </si>
  <si>
    <t>№284/2018</t>
  </si>
  <si>
    <t xml:space="preserve">Пудинг из творога с рисом </t>
  </si>
  <si>
    <t>сладкое</t>
  </si>
  <si>
    <t>№481/2013</t>
  </si>
  <si>
    <t>Молоко сгущенное</t>
  </si>
  <si>
    <t>гор. Напиток</t>
  </si>
  <si>
    <t>№570/2013</t>
  </si>
  <si>
    <t>Сдоба "Обыкновенная"</t>
  </si>
  <si>
    <t>№496/2018</t>
  </si>
  <si>
    <t>Напиток из шиповника</t>
  </si>
  <si>
    <t>МАОУ "  Школа -гимназия № 1 "</t>
  </si>
  <si>
    <t>А,Б</t>
  </si>
  <si>
    <t>№106/2013</t>
  </si>
  <si>
    <t xml:space="preserve">Овощи натуральные </t>
  </si>
  <si>
    <t>№376/2018</t>
  </si>
  <si>
    <t>Рагу из птицы</t>
  </si>
  <si>
    <t xml:space="preserve">Суп картофельный с макаронными изделиями </t>
  </si>
  <si>
    <t>№116/2018</t>
  </si>
  <si>
    <t>№574/2013</t>
  </si>
  <si>
    <t xml:space="preserve">булочка "школьная" </t>
  </si>
  <si>
    <t>№518/2013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</si>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</sst>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F21" sqref="F21"/>
    </sheetView>
  </sheetViews>
  <sheetFormatPr defaultRowHeight="14.4" x14ac:dyDescent="0.3"/>
  <cols>
    <col min="1" max="1" width="12.6640625" customWidth="1"/>
    <col min="2" max="2" width="18.109375" customWidth="1"/>
    <col min="3" max="3" width="12.109375" customWidth="1"/>
    <col min="4" max="4" width="26" customWidth="1"/>
    <col min="5" max="5" width="10.44140625" customWidth="1"/>
    <col min="6" max="6" width="7" customWidth="1"/>
    <col min="7" max="7" width="13.5546875" customWidth="1"/>
    <col min="8" max="8" width="9.5546875" customWidth="1"/>
    <col min="9" max="9" width="9.33203125" customWidth="1"/>
    <col min="10" max="10" width="11.88671875" customWidth="1"/>
  </cols>
  <sheetData>
    <row r="1" spans="1:10" x14ac:dyDescent="0.3">
      <c r="A1" t="s">
        <v>0</v>
      </c>
      <c r="B1" s="33" t="s">
        <v>45</v>
      </c>
      <c r="C1" s="34"/>
      <c r="D1" s="35"/>
      <c r="E1" t="s">
        <v>1</v>
      </c>
      <c r="F1" s="1" t="s">
        <v>46</v>
      </c>
      <c r="I1" t="s">
        <v>2</v>
      </c>
      <c r="J1" s="31">
        <v>4</v>
      </c>
    </row>
    <row r="2" spans="1:10" ht="15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customHeight="1" thickBot="1" x14ac:dyDescent="0.35">
      <c r="A4" s="5" t="s">
        <v>13</v>
      </c>
      <c r="B4" s="6" t="s">
        <v>34</v>
      </c>
      <c r="C4" s="25" t="s">
        <v>35</v>
      </c>
      <c r="D4" s="7" t="s">
        <v>36</v>
      </c>
      <c r="E4" s="17">
        <v>160</v>
      </c>
      <c r="F4" s="8"/>
      <c r="G4" s="21">
        <v>280.10000000000002</v>
      </c>
      <c r="H4" s="21">
        <v>27.92</v>
      </c>
      <c r="I4" s="21">
        <v>6.8</v>
      </c>
      <c r="J4" s="21">
        <v>26.81</v>
      </c>
    </row>
    <row r="5" spans="1:10" ht="12" customHeight="1" thickBot="1" x14ac:dyDescent="0.35">
      <c r="A5" s="9" t="s">
        <v>25</v>
      </c>
      <c r="B5" s="10" t="s">
        <v>37</v>
      </c>
      <c r="C5" s="26" t="s">
        <v>38</v>
      </c>
      <c r="D5" s="11" t="s">
        <v>39</v>
      </c>
      <c r="E5" s="17">
        <v>30</v>
      </c>
      <c r="F5" s="12"/>
      <c r="G5" s="22">
        <v>65.86</v>
      </c>
      <c r="H5" s="22">
        <v>1.44</v>
      </c>
      <c r="I5" s="22">
        <v>1.7</v>
      </c>
      <c r="J5" s="22">
        <v>11.2</v>
      </c>
    </row>
    <row r="6" spans="1:10" ht="15" customHeight="1" thickBot="1" x14ac:dyDescent="0.35">
      <c r="A6" s="9"/>
      <c r="B6" s="10" t="s">
        <v>40</v>
      </c>
      <c r="C6" s="26" t="s">
        <v>27</v>
      </c>
      <c r="D6" s="11" t="s">
        <v>33</v>
      </c>
      <c r="E6" s="17">
        <v>200</v>
      </c>
      <c r="F6" s="12"/>
      <c r="G6" s="22">
        <v>39.92</v>
      </c>
      <c r="H6" s="22"/>
      <c r="I6" s="22"/>
      <c r="J6" s="22">
        <v>9.98</v>
      </c>
    </row>
    <row r="7" spans="1:10" x14ac:dyDescent="0.3">
      <c r="A7" s="9"/>
      <c r="B7" s="27" t="s">
        <v>30</v>
      </c>
      <c r="C7" s="26" t="s">
        <v>41</v>
      </c>
      <c r="D7" s="11" t="s">
        <v>42</v>
      </c>
      <c r="E7" s="17">
        <v>70</v>
      </c>
      <c r="F7" s="12"/>
      <c r="G7" s="22">
        <v>189.04</v>
      </c>
      <c r="H7" s="22">
        <v>5.15</v>
      </c>
      <c r="I7" s="22">
        <v>3.02</v>
      </c>
      <c r="J7" s="22">
        <v>33.29</v>
      </c>
    </row>
    <row r="8" spans="1:10" ht="15" thickBot="1" x14ac:dyDescent="0.35">
      <c r="A8" s="9"/>
      <c r="B8" s="10" t="s">
        <v>21</v>
      </c>
      <c r="C8" s="26" t="s">
        <v>24</v>
      </c>
      <c r="D8" s="11" t="s">
        <v>22</v>
      </c>
      <c r="E8" s="18">
        <v>40</v>
      </c>
      <c r="F8" s="22"/>
      <c r="G8" s="22">
        <v>103.9</v>
      </c>
      <c r="H8" s="22">
        <v>2.4500000000000002</v>
      </c>
      <c r="I8" s="22">
        <v>0.5</v>
      </c>
      <c r="J8" s="22">
        <v>22.4</v>
      </c>
    </row>
    <row r="9" spans="1:10" ht="15" thickBot="1" x14ac:dyDescent="0.35">
      <c r="A9" s="9"/>
      <c r="B9" s="16"/>
      <c r="C9" s="28"/>
      <c r="D9" s="15"/>
      <c r="E9" s="17"/>
      <c r="F9" s="29"/>
      <c r="G9" s="24"/>
      <c r="H9" s="24"/>
      <c r="I9" s="24"/>
      <c r="J9" s="24"/>
    </row>
    <row r="10" spans="1:10" ht="15" customHeight="1" thickBot="1" x14ac:dyDescent="0.35">
      <c r="A10" s="13"/>
      <c r="B10" s="14"/>
      <c r="C10" s="14"/>
      <c r="D10" s="15"/>
      <c r="E10" s="19">
        <f>SUM(E4:E9)</f>
        <v>500</v>
      </c>
      <c r="F10" s="20">
        <v>91.76</v>
      </c>
      <c r="G10" s="20">
        <f>SUM(G4:G9)</f>
        <v>678.82</v>
      </c>
      <c r="H10" s="20">
        <f t="shared" ref="H10:J10" si="0">SUM(H4:H9)</f>
        <v>36.960000000000008</v>
      </c>
      <c r="I10" s="20">
        <f t="shared" si="0"/>
        <v>12.02</v>
      </c>
      <c r="J10" s="20">
        <f t="shared" si="0"/>
        <v>103.68</v>
      </c>
    </row>
    <row r="11" spans="1:10" ht="15" thickBot="1" x14ac:dyDescent="0.35">
      <c r="A11" s="5" t="s">
        <v>15</v>
      </c>
      <c r="B11" s="10" t="s">
        <v>30</v>
      </c>
      <c r="C11" s="26" t="s">
        <v>53</v>
      </c>
      <c r="D11" s="11" t="s">
        <v>54</v>
      </c>
      <c r="E11" s="17">
        <v>60</v>
      </c>
      <c r="F11" s="12"/>
      <c r="G11" s="22">
        <v>171</v>
      </c>
      <c r="H11" s="22">
        <v>5</v>
      </c>
      <c r="I11" s="22">
        <v>2</v>
      </c>
      <c r="J11" s="23">
        <v>34</v>
      </c>
    </row>
    <row r="12" spans="1:10" x14ac:dyDescent="0.3">
      <c r="A12" s="9" t="s">
        <v>28</v>
      </c>
      <c r="B12" s="27" t="s">
        <v>29</v>
      </c>
      <c r="C12" s="26" t="s">
        <v>55</v>
      </c>
      <c r="D12" s="11" t="s">
        <v>56</v>
      </c>
      <c r="E12" s="17">
        <v>200</v>
      </c>
      <c r="F12" s="22"/>
      <c r="G12" s="22">
        <v>92</v>
      </c>
      <c r="H12" s="22">
        <v>1</v>
      </c>
      <c r="I12" s="22">
        <v>0</v>
      </c>
      <c r="J12" s="22">
        <v>0</v>
      </c>
    </row>
    <row r="13" spans="1:10" ht="15" thickBot="1" x14ac:dyDescent="0.35">
      <c r="A13" s="13"/>
      <c r="B13" s="14"/>
      <c r="C13" s="14"/>
      <c r="D13" s="15"/>
      <c r="E13" s="19">
        <v>260</v>
      </c>
      <c r="F13" s="20">
        <v>31.6</v>
      </c>
      <c r="G13" s="19">
        <v>263</v>
      </c>
      <c r="H13" s="19">
        <v>6</v>
      </c>
      <c r="I13" s="19">
        <v>2</v>
      </c>
      <c r="J13" s="19">
        <v>34</v>
      </c>
    </row>
    <row r="14" spans="1:10" ht="15" customHeight="1" x14ac:dyDescent="0.3">
      <c r="A14" s="9" t="s">
        <v>16</v>
      </c>
      <c r="B14" s="6" t="s">
        <v>17</v>
      </c>
      <c r="C14" s="25" t="s">
        <v>47</v>
      </c>
      <c r="D14" s="7" t="s">
        <v>48</v>
      </c>
      <c r="E14" s="17">
        <v>60</v>
      </c>
      <c r="F14" s="8"/>
      <c r="G14" s="21">
        <v>8.4600000000000009</v>
      </c>
      <c r="H14" s="21">
        <v>0.48</v>
      </c>
      <c r="I14" s="21">
        <v>0.6</v>
      </c>
      <c r="J14" s="32">
        <v>1.5</v>
      </c>
    </row>
    <row r="15" spans="1:10" ht="33" customHeight="1" x14ac:dyDescent="0.3">
      <c r="A15" s="9" t="s">
        <v>26</v>
      </c>
      <c r="B15" s="10" t="s">
        <v>18</v>
      </c>
      <c r="C15" s="26" t="s">
        <v>52</v>
      </c>
      <c r="D15" s="11" t="s">
        <v>51</v>
      </c>
      <c r="E15" s="18">
        <v>200</v>
      </c>
      <c r="F15" s="12"/>
      <c r="G15" s="22">
        <v>121.68</v>
      </c>
      <c r="H15" s="22">
        <v>2.98</v>
      </c>
      <c r="I15" s="22">
        <v>3.15</v>
      </c>
      <c r="J15" s="23">
        <v>20.36</v>
      </c>
    </row>
    <row r="16" spans="1:10" x14ac:dyDescent="0.3">
      <c r="A16" s="9"/>
      <c r="B16" s="10" t="s">
        <v>19</v>
      </c>
      <c r="C16" s="26" t="s">
        <v>49</v>
      </c>
      <c r="D16" s="11" t="s">
        <v>50</v>
      </c>
      <c r="E16" s="18">
        <v>200</v>
      </c>
      <c r="F16" s="22"/>
      <c r="G16" s="18">
        <v>334.22</v>
      </c>
      <c r="H16" s="18">
        <v>34.35</v>
      </c>
      <c r="I16" s="18">
        <v>11.49</v>
      </c>
      <c r="J16" s="30">
        <v>23.34</v>
      </c>
    </row>
    <row r="17" spans="1:10" x14ac:dyDescent="0.3">
      <c r="A17" s="9"/>
      <c r="B17" s="10" t="s">
        <v>29</v>
      </c>
      <c r="C17" s="26" t="s">
        <v>43</v>
      </c>
      <c r="D17" s="11" t="s">
        <v>44</v>
      </c>
      <c r="E17" s="18">
        <v>200</v>
      </c>
      <c r="F17" s="12"/>
      <c r="G17" s="22">
        <v>72.760000000000005</v>
      </c>
      <c r="H17" s="22">
        <v>0.68</v>
      </c>
      <c r="I17" s="22">
        <v>0.28000000000000003</v>
      </c>
      <c r="J17" s="23">
        <v>16.88</v>
      </c>
    </row>
    <row r="18" spans="1:10" x14ac:dyDescent="0.3">
      <c r="A18" s="9"/>
      <c r="B18" s="10" t="s">
        <v>20</v>
      </c>
      <c r="C18" s="26" t="s">
        <v>23</v>
      </c>
      <c r="D18" s="11" t="s">
        <v>14</v>
      </c>
      <c r="E18" s="18">
        <v>45</v>
      </c>
      <c r="F18" s="12"/>
      <c r="G18" s="22">
        <v>62.38</v>
      </c>
      <c r="H18" s="22">
        <v>2.2799999999999998</v>
      </c>
      <c r="I18" s="22">
        <v>0.24</v>
      </c>
      <c r="J18" s="23">
        <v>10.35</v>
      </c>
    </row>
    <row r="19" spans="1:10" x14ac:dyDescent="0.3">
      <c r="A19" s="9"/>
      <c r="B19" s="10" t="s">
        <v>21</v>
      </c>
      <c r="C19" s="26" t="s">
        <v>24</v>
      </c>
      <c r="D19" s="11" t="s">
        <v>22</v>
      </c>
      <c r="E19" s="18">
        <v>45</v>
      </c>
      <c r="F19" s="22"/>
      <c r="G19" s="22">
        <v>62.34</v>
      </c>
      <c r="H19" s="22">
        <v>1.47</v>
      </c>
      <c r="I19" s="22">
        <v>0.3</v>
      </c>
      <c r="J19" s="23">
        <v>13.44</v>
      </c>
    </row>
    <row r="20" spans="1:10" x14ac:dyDescent="0.3">
      <c r="A20" s="9"/>
      <c r="B20" s="10"/>
      <c r="C20" s="26"/>
      <c r="D20" s="11"/>
      <c r="E20" s="18"/>
      <c r="F20" s="22"/>
      <c r="G20" s="22"/>
      <c r="H20" s="22"/>
      <c r="I20" s="22"/>
      <c r="J20" s="23"/>
    </row>
    <row r="21" spans="1:10" ht="15" thickBot="1" x14ac:dyDescent="0.35">
      <c r="A21" s="13"/>
      <c r="B21" s="14"/>
      <c r="C21" s="14"/>
      <c r="D21" s="15"/>
      <c r="E21" s="19">
        <f>SUM(E14:E20)</f>
        <v>750</v>
      </c>
      <c r="F21" s="20">
        <v>91.76</v>
      </c>
      <c r="G21" s="19">
        <f>SUM(G14:G20)</f>
        <v>661.84</v>
      </c>
      <c r="H21" s="19">
        <f t="shared" ref="H21:J21" si="1">SUM(H14:H20)</f>
        <v>42.24</v>
      </c>
      <c r="I21" s="19">
        <f t="shared" si="1"/>
        <v>16.059999999999999</v>
      </c>
      <c r="J21" s="19">
        <f t="shared" si="1"/>
        <v>85.86999999999999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21" sqref="F21"/>
    </sheetView>
  </sheetViews>
  <sheetFormatPr defaultRowHeight="14.4" x14ac:dyDescent="0.3"/>
  <cols>
    <col min="1" max="1" width="13.109375" customWidth="1"/>
    <col min="2" max="2" width="16" customWidth="1"/>
    <col min="3" max="3" width="12.109375" customWidth="1"/>
    <col min="4" max="4" width="25.88671875" customWidth="1"/>
    <col min="5" max="5" width="11.88671875" customWidth="1"/>
    <col min="6" max="6" width="7.88671875" customWidth="1"/>
    <col min="7" max="7" width="13.5546875" customWidth="1"/>
    <col min="8" max="8" width="9.5546875" customWidth="1"/>
    <col min="9" max="9" width="8.33203125" customWidth="1"/>
    <col min="10" max="10" width="12.5546875" customWidth="1"/>
  </cols>
  <sheetData>
    <row r="1" spans="1:10" x14ac:dyDescent="0.3">
      <c r="A1" t="s">
        <v>0</v>
      </c>
      <c r="B1" s="33" t="s">
        <v>45</v>
      </c>
      <c r="C1" s="34"/>
      <c r="D1" s="35"/>
      <c r="E1" t="s">
        <v>1</v>
      </c>
      <c r="F1" s="1" t="s">
        <v>46</v>
      </c>
      <c r="I1" t="s">
        <v>2</v>
      </c>
      <c r="J1" s="27">
        <v>4</v>
      </c>
    </row>
    <row r="2" spans="1:10" ht="15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customHeight="1" thickBot="1" x14ac:dyDescent="0.35">
      <c r="A4" s="5" t="s">
        <v>13</v>
      </c>
      <c r="B4" s="6" t="s">
        <v>34</v>
      </c>
      <c r="C4" s="25" t="s">
        <v>35</v>
      </c>
      <c r="D4" s="7" t="s">
        <v>36</v>
      </c>
      <c r="E4" s="17">
        <v>180</v>
      </c>
      <c r="F4" s="8"/>
      <c r="G4" s="21">
        <f>280.1/150*170</f>
        <v>317.44666666666672</v>
      </c>
      <c r="H4" s="21">
        <f>27.92/150*170</f>
        <v>31.642666666666667</v>
      </c>
      <c r="I4" s="21">
        <f>6.8/150*170</f>
        <v>7.7066666666666661</v>
      </c>
      <c r="J4" s="21">
        <f>26.81/150*170</f>
        <v>30.384666666666664</v>
      </c>
    </row>
    <row r="5" spans="1:10" ht="12" customHeight="1" thickBot="1" x14ac:dyDescent="0.35">
      <c r="A5" s="9" t="s">
        <v>31</v>
      </c>
      <c r="B5" s="10" t="s">
        <v>37</v>
      </c>
      <c r="C5" s="26" t="s">
        <v>38</v>
      </c>
      <c r="D5" s="11" t="s">
        <v>39</v>
      </c>
      <c r="E5" s="17">
        <v>50</v>
      </c>
      <c r="F5" s="12"/>
      <c r="G5" s="22">
        <f>65.86/30*50</f>
        <v>109.76666666666665</v>
      </c>
      <c r="H5" s="22">
        <f>1.44/30*50</f>
        <v>2.4</v>
      </c>
      <c r="I5" s="22">
        <f>1.7/30*50</f>
        <v>2.833333333333333</v>
      </c>
      <c r="J5" s="22">
        <f>11.2/30*50</f>
        <v>18.666666666666664</v>
      </c>
    </row>
    <row r="6" spans="1:10" ht="15" customHeight="1" thickBot="1" x14ac:dyDescent="0.35">
      <c r="A6" s="9"/>
      <c r="B6" s="10" t="s">
        <v>40</v>
      </c>
      <c r="C6" s="26" t="s">
        <v>27</v>
      </c>
      <c r="D6" s="11" t="s">
        <v>33</v>
      </c>
      <c r="E6" s="17">
        <v>200</v>
      </c>
      <c r="F6" s="12"/>
      <c r="G6" s="22">
        <v>39.92</v>
      </c>
      <c r="H6" s="22"/>
      <c r="I6" s="22"/>
      <c r="J6" s="22">
        <v>9.98</v>
      </c>
    </row>
    <row r="7" spans="1:10" x14ac:dyDescent="0.3">
      <c r="A7" s="9"/>
      <c r="B7" s="27" t="s">
        <v>30</v>
      </c>
      <c r="C7" s="26" t="s">
        <v>41</v>
      </c>
      <c r="D7" s="11" t="s">
        <v>42</v>
      </c>
      <c r="E7" s="17">
        <v>80</v>
      </c>
      <c r="F7" s="12"/>
      <c r="G7" s="22">
        <v>189.04</v>
      </c>
      <c r="H7" s="22">
        <v>5.15</v>
      </c>
      <c r="I7" s="22">
        <v>3.02</v>
      </c>
      <c r="J7" s="22">
        <v>33.29</v>
      </c>
    </row>
    <row r="8" spans="1:10" ht="15" thickBot="1" x14ac:dyDescent="0.35">
      <c r="A8" s="9"/>
      <c r="B8" s="10" t="s">
        <v>21</v>
      </c>
      <c r="C8" s="26" t="s">
        <v>24</v>
      </c>
      <c r="D8" s="11" t="s">
        <v>22</v>
      </c>
      <c r="E8" s="18">
        <v>40</v>
      </c>
      <c r="F8" s="22"/>
      <c r="G8" s="22">
        <v>103.9</v>
      </c>
      <c r="H8" s="22">
        <v>2.4500000000000002</v>
      </c>
      <c r="I8" s="22">
        <v>0.5</v>
      </c>
      <c r="J8" s="22">
        <v>22.4</v>
      </c>
    </row>
    <row r="9" spans="1:10" ht="15" thickBot="1" x14ac:dyDescent="0.35">
      <c r="A9" s="9"/>
      <c r="B9" s="16"/>
      <c r="C9" s="28"/>
      <c r="D9" s="15"/>
      <c r="E9" s="17"/>
      <c r="F9" s="29"/>
      <c r="G9" s="24"/>
      <c r="H9" s="24"/>
      <c r="I9" s="24"/>
      <c r="J9" s="24"/>
    </row>
    <row r="10" spans="1:10" ht="15" customHeight="1" thickBot="1" x14ac:dyDescent="0.35">
      <c r="A10" s="13"/>
      <c r="B10" s="14"/>
      <c r="C10" s="14"/>
      <c r="D10" s="15"/>
      <c r="E10" s="19">
        <f>SUM(E3:E8)</f>
        <v>550</v>
      </c>
      <c r="F10" s="20">
        <v>102.89</v>
      </c>
      <c r="G10" s="20">
        <f>SUM(G3:G8)</f>
        <v>760.07333333333338</v>
      </c>
      <c r="H10" s="20">
        <f t="shared" ref="H10:J10" si="0">SUM(H3:H8)</f>
        <v>41.64266666666667</v>
      </c>
      <c r="I10" s="20">
        <f t="shared" si="0"/>
        <v>14.059999999999999</v>
      </c>
      <c r="J10" s="20">
        <f t="shared" si="0"/>
        <v>114.72133333333335</v>
      </c>
    </row>
    <row r="11" spans="1:10" ht="15" customHeight="1" thickBot="1" x14ac:dyDescent="0.35">
      <c r="A11" s="5" t="s">
        <v>15</v>
      </c>
      <c r="B11" s="10" t="s">
        <v>30</v>
      </c>
      <c r="C11" s="26" t="s">
        <v>53</v>
      </c>
      <c r="D11" s="11" t="s">
        <v>54</v>
      </c>
      <c r="E11" s="17">
        <v>60</v>
      </c>
      <c r="F11" s="12"/>
      <c r="G11" s="22">
        <v>171</v>
      </c>
      <c r="H11" s="22">
        <v>5</v>
      </c>
      <c r="I11" s="22">
        <v>2</v>
      </c>
      <c r="J11" s="23">
        <v>34</v>
      </c>
    </row>
    <row r="12" spans="1:10" ht="15" customHeight="1" x14ac:dyDescent="0.3">
      <c r="A12" s="9" t="s">
        <v>28</v>
      </c>
      <c r="B12" s="27" t="s">
        <v>29</v>
      </c>
      <c r="C12" s="26" t="s">
        <v>55</v>
      </c>
      <c r="D12" s="11" t="s">
        <v>56</v>
      </c>
      <c r="E12" s="17">
        <v>200</v>
      </c>
      <c r="F12" s="22"/>
      <c r="G12" s="22">
        <v>92</v>
      </c>
      <c r="H12" s="22">
        <v>1</v>
      </c>
      <c r="I12" s="22">
        <v>0</v>
      </c>
      <c r="J12" s="22">
        <v>0</v>
      </c>
    </row>
    <row r="13" spans="1:10" ht="15" customHeight="1" thickBot="1" x14ac:dyDescent="0.35">
      <c r="A13" s="13"/>
      <c r="B13" s="14"/>
      <c r="C13" s="14"/>
      <c r="D13" s="15"/>
      <c r="E13" s="19">
        <v>260</v>
      </c>
      <c r="F13" s="20">
        <v>31.6</v>
      </c>
      <c r="G13" s="19">
        <v>263</v>
      </c>
      <c r="H13" s="19">
        <v>6</v>
      </c>
      <c r="I13" s="19">
        <v>2</v>
      </c>
      <c r="J13" s="19">
        <v>34</v>
      </c>
    </row>
    <row r="14" spans="1:10" ht="15" customHeight="1" x14ac:dyDescent="0.3">
      <c r="A14" s="9" t="s">
        <v>16</v>
      </c>
      <c r="B14" s="6" t="s">
        <v>17</v>
      </c>
      <c r="C14" s="25" t="s">
        <v>47</v>
      </c>
      <c r="D14" s="7" t="s">
        <v>48</v>
      </c>
      <c r="E14" s="17">
        <v>60</v>
      </c>
      <c r="F14" s="8"/>
      <c r="G14" s="21">
        <v>8.4600000000000009</v>
      </c>
      <c r="H14" s="21">
        <v>0.48</v>
      </c>
      <c r="I14" s="21">
        <v>0.6</v>
      </c>
      <c r="J14" s="32">
        <v>1.5</v>
      </c>
    </row>
    <row r="15" spans="1:10" ht="33" customHeight="1" x14ac:dyDescent="0.3">
      <c r="A15" s="9" t="s">
        <v>32</v>
      </c>
      <c r="B15" s="10" t="s">
        <v>18</v>
      </c>
      <c r="C15" s="26" t="s">
        <v>52</v>
      </c>
      <c r="D15" s="11" t="s">
        <v>51</v>
      </c>
      <c r="E15" s="18">
        <v>250</v>
      </c>
      <c r="F15" s="12"/>
      <c r="G15" s="22">
        <f>121.68/200*250</f>
        <v>152.10000000000002</v>
      </c>
      <c r="H15" s="22">
        <f>2.98/200*250</f>
        <v>3.7250000000000001</v>
      </c>
      <c r="I15" s="22">
        <f>3.15/200*250</f>
        <v>3.9375</v>
      </c>
      <c r="J15" s="23">
        <f>20.36/200*250</f>
        <v>25.45</v>
      </c>
    </row>
    <row r="16" spans="1:10" x14ac:dyDescent="0.3">
      <c r="A16" s="9"/>
      <c r="B16" s="10" t="s">
        <v>19</v>
      </c>
      <c r="C16" s="26" t="s">
        <v>49</v>
      </c>
      <c r="D16" s="11" t="s">
        <v>50</v>
      </c>
      <c r="E16" s="18">
        <v>230</v>
      </c>
      <c r="F16" s="22"/>
      <c r="G16" s="18">
        <v>384.35</v>
      </c>
      <c r="H16" s="18">
        <v>39.5</v>
      </c>
      <c r="I16" s="18">
        <v>13.21</v>
      </c>
      <c r="J16" s="30">
        <v>26.84</v>
      </c>
    </row>
    <row r="17" spans="1:10" x14ac:dyDescent="0.3">
      <c r="A17" s="9"/>
      <c r="B17" s="10" t="s">
        <v>29</v>
      </c>
      <c r="C17" s="26" t="s">
        <v>43</v>
      </c>
      <c r="D17" s="11" t="s">
        <v>44</v>
      </c>
      <c r="E17" s="18">
        <v>200</v>
      </c>
      <c r="F17" s="12"/>
      <c r="G17" s="22">
        <v>72.760000000000005</v>
      </c>
      <c r="H17" s="22">
        <v>0.68</v>
      </c>
      <c r="I17" s="22">
        <v>0.28000000000000003</v>
      </c>
      <c r="J17" s="23">
        <v>16.88</v>
      </c>
    </row>
    <row r="18" spans="1:10" x14ac:dyDescent="0.3">
      <c r="A18" s="9"/>
      <c r="B18" s="10" t="s">
        <v>20</v>
      </c>
      <c r="C18" s="26" t="s">
        <v>23</v>
      </c>
      <c r="D18" s="11" t="s">
        <v>14</v>
      </c>
      <c r="E18" s="18">
        <v>45</v>
      </c>
      <c r="F18" s="12"/>
      <c r="G18" s="22">
        <v>62.38</v>
      </c>
      <c r="H18" s="22">
        <v>2.2799999999999998</v>
      </c>
      <c r="I18" s="22">
        <v>0.24</v>
      </c>
      <c r="J18" s="23">
        <v>10.35</v>
      </c>
    </row>
    <row r="19" spans="1:10" x14ac:dyDescent="0.3">
      <c r="A19" s="9"/>
      <c r="B19" s="10" t="s">
        <v>21</v>
      </c>
      <c r="C19" s="26" t="s">
        <v>24</v>
      </c>
      <c r="D19" s="11" t="s">
        <v>22</v>
      </c>
      <c r="E19" s="18">
        <v>45</v>
      </c>
      <c r="F19" s="22"/>
      <c r="G19" s="22">
        <v>62.34</v>
      </c>
      <c r="H19" s="22">
        <v>1.47</v>
      </c>
      <c r="I19" s="22">
        <v>0.3</v>
      </c>
      <c r="J19" s="23">
        <v>13.44</v>
      </c>
    </row>
    <row r="20" spans="1:10" x14ac:dyDescent="0.3">
      <c r="A20" s="9"/>
      <c r="B20" s="10"/>
      <c r="C20" s="26"/>
      <c r="D20" s="11"/>
      <c r="E20" s="18"/>
      <c r="F20" s="22"/>
      <c r="G20" s="22"/>
      <c r="H20" s="22"/>
      <c r="I20" s="22"/>
      <c r="J20" s="23"/>
    </row>
    <row r="21" spans="1:10" ht="15" thickBot="1" x14ac:dyDescent="0.35">
      <c r="A21" s="13"/>
      <c r="B21" s="14"/>
      <c r="C21" s="14"/>
      <c r="D21" s="15"/>
      <c r="E21" s="19">
        <f>SUM(E14:E20)</f>
        <v>830</v>
      </c>
      <c r="F21" s="20">
        <v>102.89</v>
      </c>
      <c r="G21" s="19">
        <f>SUM(G14:G20)</f>
        <v>742.3900000000001</v>
      </c>
      <c r="H21" s="19">
        <f t="shared" ref="H21:J21" si="1">SUM(H14:H20)</f>
        <v>48.134999999999998</v>
      </c>
      <c r="I21" s="19">
        <f t="shared" si="1"/>
        <v>18.567500000000003</v>
      </c>
      <c r="J21" s="19">
        <f t="shared" si="1"/>
        <v>94.46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Николай</cp:lastModifiedBy>
  <cp:lastPrinted>2022-09-03T17:02:34Z</cp:lastPrinted>
  <dcterms:created xsi:type="dcterms:W3CDTF">2021-05-20T08:28:34Z</dcterms:created>
  <dcterms:modified xsi:type="dcterms:W3CDTF">2023-04-02T17:12:46Z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