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I10" i="7"/>
  <c r="J10" i="7"/>
  <c r="G10" i="7"/>
  <c r="J16" i="7" l="1"/>
  <c r="I16" i="7"/>
  <c r="H16" i="7"/>
  <c r="G16" i="7"/>
  <c r="J13" i="7"/>
  <c r="I13" i="7"/>
  <c r="H13" i="7"/>
  <c r="G13" i="7"/>
  <c r="E10" i="7"/>
  <c r="J6" i="7"/>
  <c r="I6" i="7"/>
  <c r="H6" i="7"/>
  <c r="G6" i="7"/>
  <c r="J5" i="7"/>
  <c r="I5" i="7"/>
  <c r="H5" i="7"/>
  <c r="G5" i="7"/>
  <c r="E22" i="7" l="1"/>
  <c r="J15" i="7"/>
  <c r="J22" i="7" s="1"/>
  <c r="I15" i="7"/>
  <c r="I22" i="7" s="1"/>
  <c r="H15" i="7"/>
  <c r="H22" i="7" s="1"/>
  <c r="G15" i="7"/>
  <c r="G22" i="7" l="1"/>
  <c r="H22" i="6"/>
  <c r="I22" i="6"/>
  <c r="J22" i="6"/>
  <c r="G22" i="6"/>
  <c r="H10" i="6"/>
  <c r="I10" i="6"/>
  <c r="J10" i="6"/>
  <c r="G10" i="6"/>
  <c r="E22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<sst xmlns="http://schemas.openxmlformats.org/spreadsheetml/2006/main" count="126" uniqueCount="54">
  <si>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</si>
  <si>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</si>
  <si>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</si>
  <si>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</si>
  <si>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</si>
  <si>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</si>
  <si>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</si>
  <si>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</si>
  <si>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</si>
  <si>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</si>
  <si>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</si>
  <si>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</si>
  <si>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</si>
  <si>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</si>
  <si>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</si>
  <si>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</si>
  <si>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</si>
  <si>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</si>
  <si>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</si>
  <si>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</si>
  <si>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</si>
  <si>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</si>
  <si>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</si>
  <si>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</si>
  <si>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</si>
  <si>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</si>
  <si>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</si>
  <si>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</si>
  <si>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</si>
  <si>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ОВЗ</t>
  </si>
  <si>
    <t>напиток</t>
  </si>
  <si>
    <t>мучные изделия</t>
  </si>
  <si>
    <t>12-18 лет</t>
  </si>
  <si>
    <t xml:space="preserve">12-18 лет 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</si>
  <si>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</si>
  <si>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</si>
  <si>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</si>
  <si>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</si>
  <si>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</si>
  <si>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</si>
  <si>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</si>
  <si>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</si>
  <si>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</si>
  <si>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</si>
  <si>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</si>
  <si>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</si>
  <si>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МАОУ "  Школа -гимназия № 1 "</t>
  </si>
  <si>
    <t>А,Б</t>
  </si>
  <si>
    <t>№459/2018</t>
  </si>
  <si>
    <t xml:space="preserve">Булочка дорожная </t>
  </si>
  <si>
    <t>№107/2013</t>
  </si>
  <si>
    <t>Овощи натуральные соленые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</si>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</sst>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22" sqref="F22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30.33203125" customWidth="1"/>
    <col min="5" max="5" width="10.6640625" customWidth="1"/>
    <col min="6" max="6" width="6.6640625" customWidth="1"/>
    <col min="7" max="7" width="13.33203125" customWidth="1"/>
    <col min="8" max="8" width="8.5546875" customWidth="1"/>
    <col min="9" max="9" width="9.44140625" customWidth="1"/>
    <col min="10" max="10" width="10.33203125" customWidth="1"/>
  </cols>
  <sheetData>
    <row r="1" spans="1:11" x14ac:dyDescent="0.3">
      <c r="A1" t="s">
        <v>0</v>
      </c>
      <c r="B1" s="50" t="s">
        <v>46</v>
      </c>
      <c r="C1" s="51"/>
      <c r="D1" s="52"/>
      <c r="E1" t="s">
        <v>1</v>
      </c>
      <c r="F1" s="1" t="s">
        <v>47</v>
      </c>
      <c r="I1" t="s">
        <v>2</v>
      </c>
      <c r="J1" s="36">
        <v>3</v>
      </c>
    </row>
    <row r="2" spans="1:11" ht="15" thickBot="1" x14ac:dyDescent="0.35"/>
    <row r="3" spans="1:11" ht="15.6" thickTop="1" thickBot="1" x14ac:dyDescent="0.35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1" ht="15" customHeight="1" thickTop="1" x14ac:dyDescent="0.3">
      <c r="A4" s="5" t="s">
        <v>13</v>
      </c>
      <c r="B4" s="13" t="s">
        <v>17</v>
      </c>
      <c r="C4" s="31" t="s">
        <v>28</v>
      </c>
      <c r="D4" s="14" t="s">
        <v>34</v>
      </c>
      <c r="E4" s="27">
        <v>60</v>
      </c>
      <c r="F4" s="15"/>
      <c r="G4" s="28">
        <v>12.84</v>
      </c>
      <c r="H4" s="28">
        <v>0.66</v>
      </c>
      <c r="I4" s="28">
        <v>0.12</v>
      </c>
      <c r="J4" s="29">
        <v>2.2799999999999998</v>
      </c>
    </row>
    <row r="5" spans="1:11" ht="12" customHeight="1" x14ac:dyDescent="0.3">
      <c r="A5" s="5" t="s">
        <v>26</v>
      </c>
      <c r="B5" s="6" t="s">
        <v>19</v>
      </c>
      <c r="C5" s="30" t="s">
        <v>35</v>
      </c>
      <c r="D5" s="7" t="s">
        <v>36</v>
      </c>
      <c r="E5" s="20">
        <v>90</v>
      </c>
      <c r="F5" s="8"/>
      <c r="G5" s="25">
        <v>108.94</v>
      </c>
      <c r="H5" s="25">
        <v>13.62</v>
      </c>
      <c r="I5" s="25">
        <v>3.36</v>
      </c>
      <c r="J5" s="26">
        <v>6.06</v>
      </c>
    </row>
    <row r="6" spans="1:11" ht="15" customHeight="1" x14ac:dyDescent="0.3">
      <c r="A6" s="5"/>
      <c r="B6" s="6" t="s">
        <v>20</v>
      </c>
      <c r="C6" s="30" t="s">
        <v>37</v>
      </c>
      <c r="D6" s="7" t="s">
        <v>38</v>
      </c>
      <c r="E6" s="20">
        <v>160</v>
      </c>
      <c r="F6" s="8"/>
      <c r="G6" s="25">
        <v>175.49</v>
      </c>
      <c r="H6" s="25">
        <v>3.73</v>
      </c>
      <c r="I6" s="25">
        <v>6.81</v>
      </c>
      <c r="J6" s="26">
        <v>24.81</v>
      </c>
    </row>
    <row r="7" spans="1:11" x14ac:dyDescent="0.3">
      <c r="A7" s="5"/>
      <c r="B7" s="6" t="s">
        <v>43</v>
      </c>
      <c r="C7" s="30" t="s">
        <v>44</v>
      </c>
      <c r="D7" s="7" t="s">
        <v>45</v>
      </c>
      <c r="E7" s="27">
        <v>200</v>
      </c>
      <c r="F7" s="8"/>
      <c r="G7" s="25">
        <v>62.25</v>
      </c>
      <c r="H7" s="25"/>
      <c r="I7" s="25">
        <v>0.01</v>
      </c>
      <c r="J7" s="26">
        <v>15.04</v>
      </c>
    </row>
    <row r="8" spans="1:11" x14ac:dyDescent="0.3">
      <c r="A8" s="5"/>
      <c r="B8" s="6" t="s">
        <v>21</v>
      </c>
      <c r="C8" s="30" t="s">
        <v>24</v>
      </c>
      <c r="D8" s="7" t="s">
        <v>14</v>
      </c>
      <c r="E8" s="20">
        <v>50</v>
      </c>
      <c r="F8" s="8"/>
      <c r="G8" s="25">
        <v>105.36</v>
      </c>
      <c r="H8" s="25">
        <v>4.5599999999999996</v>
      </c>
      <c r="I8" s="25">
        <v>0.48</v>
      </c>
      <c r="J8" s="26">
        <v>20.7</v>
      </c>
    </row>
    <row r="9" spans="1:11" x14ac:dyDescent="0.3">
      <c r="A9" s="5"/>
      <c r="B9" s="6" t="s">
        <v>22</v>
      </c>
      <c r="C9" s="30" t="s">
        <v>25</v>
      </c>
      <c r="D9" s="7" t="s">
        <v>23</v>
      </c>
      <c r="E9" s="20">
        <v>50</v>
      </c>
      <c r="F9" s="25"/>
      <c r="G9" s="25">
        <v>103.9</v>
      </c>
      <c r="H9" s="25">
        <v>2.4500000000000002</v>
      </c>
      <c r="I9" s="25">
        <v>0.5</v>
      </c>
      <c r="J9" s="26">
        <v>22.4</v>
      </c>
    </row>
    <row r="10" spans="1:11" ht="15" customHeight="1" thickBot="1" x14ac:dyDescent="0.35">
      <c r="A10" s="9"/>
      <c r="B10" s="10"/>
      <c r="C10" s="10"/>
      <c r="D10" s="11"/>
      <c r="E10" s="22">
        <f>SUM(E4:E9)</f>
        <v>610</v>
      </c>
      <c r="F10" s="23">
        <v>91.76</v>
      </c>
      <c r="G10" s="23">
        <f>SUM(G4:G9)</f>
        <v>568.78</v>
      </c>
      <c r="H10" s="23">
        <f t="shared" ref="H10:J10" si="0">SUM(H4:H9)</f>
        <v>25.019999999999996</v>
      </c>
      <c r="I10" s="23">
        <f t="shared" si="0"/>
        <v>11.28</v>
      </c>
      <c r="J10" s="23">
        <f t="shared" si="0"/>
        <v>91.289999999999992</v>
      </c>
    </row>
    <row r="11" spans="1:11" x14ac:dyDescent="0.3">
      <c r="A11" s="3" t="s">
        <v>15</v>
      </c>
      <c r="B11" s="12" t="s">
        <v>31</v>
      </c>
      <c r="C11" s="43" t="s">
        <v>48</v>
      </c>
      <c r="D11" s="4" t="s">
        <v>49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4">
        <v>21.43</v>
      </c>
      <c r="K11" s="35"/>
    </row>
    <row r="12" spans="1:11" x14ac:dyDescent="0.3">
      <c r="A12" s="5" t="s">
        <v>29</v>
      </c>
      <c r="B12" s="6" t="s">
        <v>43</v>
      </c>
      <c r="C12" s="30" t="s">
        <v>44</v>
      </c>
      <c r="D12" s="7" t="s">
        <v>45</v>
      </c>
      <c r="E12" s="27">
        <v>200</v>
      </c>
      <c r="F12" s="8"/>
      <c r="G12" s="25">
        <v>62.25</v>
      </c>
      <c r="H12" s="25"/>
      <c r="I12" s="25">
        <v>0.01</v>
      </c>
      <c r="J12" s="26">
        <v>15.04</v>
      </c>
      <c r="K12" s="35"/>
    </row>
    <row r="13" spans="1:11" ht="15" thickBot="1" x14ac:dyDescent="0.35">
      <c r="A13" s="9"/>
      <c r="B13" s="10"/>
      <c r="C13" s="10"/>
      <c r="D13" s="11"/>
      <c r="E13" s="22">
        <v>260</v>
      </c>
      <c r="F13" s="23">
        <v>31.6</v>
      </c>
      <c r="G13" s="22">
        <f>SUM(G11:G12)</f>
        <v>204.51</v>
      </c>
      <c r="H13" s="22">
        <f t="shared" ref="H13:J13" si="1">SUM(H11:H12)</f>
        <v>2.79</v>
      </c>
      <c r="I13" s="22">
        <f t="shared" si="1"/>
        <v>5.0599999999999996</v>
      </c>
      <c r="J13" s="22">
        <f t="shared" si="1"/>
        <v>36.47</v>
      </c>
      <c r="K13" s="35"/>
    </row>
    <row r="14" spans="1:11" ht="15" customHeight="1" x14ac:dyDescent="0.3">
      <c r="A14" s="5" t="s">
        <v>16</v>
      </c>
      <c r="B14" s="13" t="s">
        <v>17</v>
      </c>
      <c r="C14" s="31" t="s">
        <v>50</v>
      </c>
      <c r="D14" s="14" t="s">
        <v>51</v>
      </c>
      <c r="E14" s="27">
        <v>60</v>
      </c>
      <c r="F14" s="15"/>
      <c r="G14" s="28">
        <v>6.54</v>
      </c>
      <c r="H14" s="28">
        <v>0.48</v>
      </c>
      <c r="I14" s="28">
        <v>0.06</v>
      </c>
      <c r="J14" s="29">
        <v>1.02</v>
      </c>
    </row>
    <row r="15" spans="1:11" ht="33" customHeight="1" x14ac:dyDescent="0.3">
      <c r="A15" s="5" t="s">
        <v>27</v>
      </c>
      <c r="B15" s="6" t="s">
        <v>18</v>
      </c>
      <c r="C15" s="30" t="s">
        <v>39</v>
      </c>
      <c r="D15" s="7" t="s">
        <v>40</v>
      </c>
      <c r="E15" s="20">
        <v>200</v>
      </c>
      <c r="F15" s="8"/>
      <c r="G15" s="25">
        <v>144.88999999999999</v>
      </c>
      <c r="H15" s="25">
        <v>2.9</v>
      </c>
      <c r="I15" s="25">
        <v>7.45</v>
      </c>
      <c r="J15" s="26">
        <v>16.579999999999998</v>
      </c>
    </row>
    <row r="16" spans="1:11" ht="15" thickBot="1" x14ac:dyDescent="0.35">
      <c r="A16" s="5"/>
      <c r="B16" s="6" t="s">
        <v>19</v>
      </c>
      <c r="C16" s="30" t="s">
        <v>41</v>
      </c>
      <c r="D16" s="7" t="s">
        <v>42</v>
      </c>
      <c r="E16" s="37">
        <v>200</v>
      </c>
      <c r="F16" s="8"/>
      <c r="G16" s="25">
        <v>301.58</v>
      </c>
      <c r="H16" s="25">
        <v>25.1</v>
      </c>
      <c r="I16" s="25">
        <v>10.86</v>
      </c>
      <c r="J16" s="26">
        <v>25.89</v>
      </c>
    </row>
    <row r="17" spans="1:10" ht="15" thickTop="1" x14ac:dyDescent="0.3">
      <c r="A17" s="5"/>
      <c r="B17" s="6" t="s">
        <v>30</v>
      </c>
      <c r="C17" s="44" t="s">
        <v>52</v>
      </c>
      <c r="D17" s="45" t="s">
        <v>53</v>
      </c>
      <c r="E17" s="46">
        <v>200</v>
      </c>
      <c r="F17" s="47"/>
      <c r="G17" s="48">
        <v>85.42</v>
      </c>
      <c r="H17" s="48">
        <v>1.04</v>
      </c>
      <c r="I17" s="48">
        <v>0.06</v>
      </c>
      <c r="J17" s="49">
        <v>20.18</v>
      </c>
    </row>
    <row r="18" spans="1:10" x14ac:dyDescent="0.3">
      <c r="A18" s="5"/>
      <c r="B18" s="6" t="s">
        <v>21</v>
      </c>
      <c r="C18" s="30" t="s">
        <v>24</v>
      </c>
      <c r="D18" s="7" t="s">
        <v>14</v>
      </c>
      <c r="E18" s="20">
        <v>40</v>
      </c>
      <c r="F18" s="8"/>
      <c r="G18" s="25">
        <v>105.36</v>
      </c>
      <c r="H18" s="25">
        <v>4.5599999999999996</v>
      </c>
      <c r="I18" s="25">
        <v>0.48</v>
      </c>
      <c r="J18" s="26">
        <v>20.7</v>
      </c>
    </row>
    <row r="19" spans="1:10" x14ac:dyDescent="0.3">
      <c r="A19" s="5"/>
      <c r="B19" s="6" t="s">
        <v>22</v>
      </c>
      <c r="C19" s="30" t="s">
        <v>25</v>
      </c>
      <c r="D19" s="7" t="s">
        <v>23</v>
      </c>
      <c r="E19" s="20">
        <v>40</v>
      </c>
      <c r="F19" s="25"/>
      <c r="G19" s="25">
        <v>103.9</v>
      </c>
      <c r="H19" s="25">
        <v>2.4500000000000002</v>
      </c>
      <c r="I19" s="25">
        <v>0.5</v>
      </c>
      <c r="J19" s="26">
        <v>22.4</v>
      </c>
    </row>
    <row r="20" spans="1:10" x14ac:dyDescent="0.3">
      <c r="A20" s="5"/>
      <c r="B20" s="6"/>
      <c r="C20" s="30"/>
      <c r="D20" s="7"/>
      <c r="E20" s="20"/>
      <c r="F20" s="25"/>
      <c r="G20" s="25"/>
      <c r="H20" s="25"/>
      <c r="I20" s="25"/>
      <c r="J20" s="26"/>
    </row>
    <row r="21" spans="1:10" x14ac:dyDescent="0.3">
      <c r="A21" s="5"/>
      <c r="B21" s="16"/>
      <c r="C21" s="16"/>
      <c r="D21" s="17"/>
      <c r="E21" s="18"/>
      <c r="F21" s="32"/>
      <c r="G21" s="21"/>
      <c r="H21" s="21"/>
      <c r="I21" s="21"/>
      <c r="J21" s="33"/>
    </row>
    <row r="22" spans="1:10" ht="15" thickBot="1" x14ac:dyDescent="0.35">
      <c r="A22" s="9"/>
      <c r="B22" s="10"/>
      <c r="C22" s="10"/>
      <c r="D22" s="11"/>
      <c r="E22" s="22">
        <f>SUM(E14:E21)</f>
        <v>740</v>
      </c>
      <c r="F22" s="23">
        <v>91.76</v>
      </c>
      <c r="G22" s="22">
        <f>SUM(G14:G21)</f>
        <v>747.68999999999994</v>
      </c>
      <c r="H22" s="22">
        <f t="shared" ref="H22:J22" si="2">SUM(H14:H21)</f>
        <v>36.53</v>
      </c>
      <c r="I22" s="22">
        <f t="shared" si="2"/>
        <v>19.409999999999997</v>
      </c>
      <c r="J22" s="22">
        <f t="shared" si="2"/>
        <v>106.76999999999998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3" sqref="F23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29.6640625" customWidth="1"/>
    <col min="5" max="5" width="10.88671875" customWidth="1"/>
    <col min="6" max="6" width="6.5546875" customWidth="1"/>
    <col min="7" max="7" width="13.5546875" customWidth="1"/>
    <col min="8" max="8" width="9.5546875" customWidth="1"/>
    <col min="9" max="9" width="7" customWidth="1"/>
    <col min="10" max="10" width="10.5546875" customWidth="1"/>
  </cols>
  <sheetData>
    <row r="1" spans="1:10" x14ac:dyDescent="0.3">
      <c r="A1" t="s">
        <v>0</v>
      </c>
      <c r="B1" s="50" t="s">
        <v>46</v>
      </c>
      <c r="C1" s="51"/>
      <c r="D1" s="52"/>
      <c r="E1" t="s">
        <v>1</v>
      </c>
      <c r="F1" s="1" t="s">
        <v>47</v>
      </c>
      <c r="I1" t="s">
        <v>2</v>
      </c>
      <c r="J1" s="36">
        <v>3</v>
      </c>
    </row>
    <row r="2" spans="1:10" ht="15" thickBot="1" x14ac:dyDescent="0.35"/>
    <row r="3" spans="1:10" ht="15" thickBot="1" x14ac:dyDescent="0.35">
      <c r="A3" s="2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5" customHeight="1" x14ac:dyDescent="0.3">
      <c r="A4" s="3" t="s">
        <v>13</v>
      </c>
      <c r="B4" s="13" t="s">
        <v>17</v>
      </c>
      <c r="C4" s="31" t="s">
        <v>28</v>
      </c>
      <c r="D4" s="14" t="s">
        <v>34</v>
      </c>
      <c r="E4" s="27">
        <v>60</v>
      </c>
      <c r="F4" s="15"/>
      <c r="G4" s="28">
        <v>12.84</v>
      </c>
      <c r="H4" s="28">
        <v>0.66</v>
      </c>
      <c r="I4" s="28">
        <v>0.12</v>
      </c>
      <c r="J4" s="29">
        <v>2.2799999999999998</v>
      </c>
    </row>
    <row r="5" spans="1:10" ht="12" customHeight="1" x14ac:dyDescent="0.3">
      <c r="A5" s="5" t="s">
        <v>32</v>
      </c>
      <c r="B5" s="6" t="s">
        <v>19</v>
      </c>
      <c r="C5" s="30" t="s">
        <v>35</v>
      </c>
      <c r="D5" s="7" t="s">
        <v>36</v>
      </c>
      <c r="E5" s="20">
        <v>100</v>
      </c>
      <c r="F5" s="8"/>
      <c r="G5" s="25">
        <f>108.94/90*100</f>
        <v>121.04444444444444</v>
      </c>
      <c r="H5" s="25">
        <f>13.62/90*100</f>
        <v>15.133333333333333</v>
      </c>
      <c r="I5" s="25">
        <f>3.36/90*100</f>
        <v>3.7333333333333329</v>
      </c>
      <c r="J5" s="26">
        <f>6.06/90*100</f>
        <v>6.7333333333333325</v>
      </c>
    </row>
    <row r="6" spans="1:10" ht="15" customHeight="1" x14ac:dyDescent="0.3">
      <c r="A6" s="5"/>
      <c r="B6" s="6" t="s">
        <v>20</v>
      </c>
      <c r="C6" s="30" t="s">
        <v>37</v>
      </c>
      <c r="D6" s="7" t="s">
        <v>38</v>
      </c>
      <c r="E6" s="20">
        <v>180</v>
      </c>
      <c r="F6" s="8"/>
      <c r="G6" s="25">
        <f>175.49/150*180</f>
        <v>210.58800000000002</v>
      </c>
      <c r="H6" s="25">
        <f>3.73/150*180</f>
        <v>4.476</v>
      </c>
      <c r="I6" s="25">
        <f>6.81/150*180</f>
        <v>8.1719999999999988</v>
      </c>
      <c r="J6" s="26">
        <f>24.81/150*180</f>
        <v>29.771999999999998</v>
      </c>
    </row>
    <row r="7" spans="1:10" x14ac:dyDescent="0.3">
      <c r="A7" s="5"/>
      <c r="B7" s="6" t="s">
        <v>43</v>
      </c>
      <c r="C7" s="30" t="s">
        <v>44</v>
      </c>
      <c r="D7" s="7" t="s">
        <v>45</v>
      </c>
      <c r="E7" s="27">
        <v>200</v>
      </c>
      <c r="F7" s="8"/>
      <c r="G7" s="25">
        <v>62.25</v>
      </c>
      <c r="H7" s="25"/>
      <c r="I7" s="25">
        <v>0.01</v>
      </c>
      <c r="J7" s="26">
        <v>15.04</v>
      </c>
    </row>
    <row r="8" spans="1:10" x14ac:dyDescent="0.3">
      <c r="A8" s="5"/>
      <c r="B8" s="6" t="s">
        <v>21</v>
      </c>
      <c r="C8" s="30" t="s">
        <v>24</v>
      </c>
      <c r="D8" s="7" t="s">
        <v>14</v>
      </c>
      <c r="E8" s="20">
        <v>30</v>
      </c>
      <c r="F8" s="8"/>
      <c r="G8" s="25">
        <v>105.36</v>
      </c>
      <c r="H8" s="25">
        <v>4.5599999999999996</v>
      </c>
      <c r="I8" s="25">
        <v>0.48</v>
      </c>
      <c r="J8" s="26">
        <v>20.7</v>
      </c>
    </row>
    <row r="9" spans="1:10" x14ac:dyDescent="0.3">
      <c r="A9" s="5"/>
      <c r="B9" s="6" t="s">
        <v>22</v>
      </c>
      <c r="C9" s="30" t="s">
        <v>25</v>
      </c>
      <c r="D9" s="7" t="s">
        <v>23</v>
      </c>
      <c r="E9" s="20">
        <v>30</v>
      </c>
      <c r="F9" s="25"/>
      <c r="G9" s="25">
        <v>103.9</v>
      </c>
      <c r="H9" s="25">
        <v>2.4500000000000002</v>
      </c>
      <c r="I9" s="25">
        <v>0.5</v>
      </c>
      <c r="J9" s="26">
        <v>22.4</v>
      </c>
    </row>
    <row r="10" spans="1:10" ht="15" customHeight="1" thickBot="1" x14ac:dyDescent="0.35">
      <c r="A10" s="9"/>
      <c r="B10" s="10"/>
      <c r="C10" s="10"/>
      <c r="D10" s="11"/>
      <c r="E10" s="22">
        <f>SUM(E4:E9)</f>
        <v>600</v>
      </c>
      <c r="F10" s="23">
        <v>102.89</v>
      </c>
      <c r="G10" s="23">
        <f>SUM(G4:G9)</f>
        <v>615.98244444444447</v>
      </c>
      <c r="H10" s="23">
        <f t="shared" ref="H10:J10" si="0">SUM(H4:H9)</f>
        <v>27.27933333333333</v>
      </c>
      <c r="I10" s="23">
        <f t="shared" si="0"/>
        <v>13.015333333333333</v>
      </c>
      <c r="J10" s="23">
        <f t="shared" si="0"/>
        <v>96.925333333333327</v>
      </c>
    </row>
    <row r="11" spans="1:10" ht="15" customHeight="1" x14ac:dyDescent="0.3">
      <c r="A11" s="3" t="s">
        <v>15</v>
      </c>
      <c r="B11" s="12" t="s">
        <v>31</v>
      </c>
      <c r="C11" s="43" t="s">
        <v>48</v>
      </c>
      <c r="D11" s="4" t="s">
        <v>49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4">
        <v>21.43</v>
      </c>
    </row>
    <row r="12" spans="1:10" ht="15" customHeight="1" x14ac:dyDescent="0.3">
      <c r="A12" s="5" t="s">
        <v>29</v>
      </c>
      <c r="B12" s="6" t="s">
        <v>43</v>
      </c>
      <c r="C12" s="30" t="s">
        <v>44</v>
      </c>
      <c r="D12" s="7" t="s">
        <v>45</v>
      </c>
      <c r="E12" s="27">
        <v>200</v>
      </c>
      <c r="F12" s="8"/>
      <c r="G12" s="25">
        <v>62.25</v>
      </c>
      <c r="H12" s="25"/>
      <c r="I12" s="25">
        <v>0.01</v>
      </c>
      <c r="J12" s="26">
        <v>15.04</v>
      </c>
    </row>
    <row r="13" spans="1:10" ht="15" customHeight="1" thickBot="1" x14ac:dyDescent="0.35">
      <c r="A13" s="9"/>
      <c r="B13" s="10"/>
      <c r="C13" s="10"/>
      <c r="D13" s="11"/>
      <c r="E13" s="22">
        <v>260</v>
      </c>
      <c r="F13" s="23">
        <v>31.6</v>
      </c>
      <c r="G13" s="22">
        <f>SUM(G11:G12)</f>
        <v>204.51</v>
      </c>
      <c r="H13" s="22">
        <f t="shared" ref="H13:J13" si="1">SUM(H11:H12)</f>
        <v>2.79</v>
      </c>
      <c r="I13" s="22">
        <f t="shared" si="1"/>
        <v>5.0599999999999996</v>
      </c>
      <c r="J13" s="22">
        <f t="shared" si="1"/>
        <v>36.47</v>
      </c>
    </row>
    <row r="14" spans="1:10" ht="15" customHeight="1" x14ac:dyDescent="0.3">
      <c r="A14" s="5" t="s">
        <v>16</v>
      </c>
      <c r="B14" s="13" t="s">
        <v>17</v>
      </c>
      <c r="C14" s="31" t="s">
        <v>50</v>
      </c>
      <c r="D14" s="14" t="s">
        <v>51</v>
      </c>
      <c r="E14" s="27">
        <v>60</v>
      </c>
      <c r="F14" s="15"/>
      <c r="G14" s="28">
        <v>6.54</v>
      </c>
      <c r="H14" s="28">
        <v>0.48</v>
      </c>
      <c r="I14" s="28">
        <v>0.06</v>
      </c>
      <c r="J14" s="29">
        <v>1.02</v>
      </c>
    </row>
    <row r="15" spans="1:10" ht="33" customHeight="1" x14ac:dyDescent="0.3">
      <c r="A15" s="5" t="s">
        <v>33</v>
      </c>
      <c r="B15" s="6" t="s">
        <v>18</v>
      </c>
      <c r="C15" s="30" t="s">
        <v>39</v>
      </c>
      <c r="D15" s="7" t="s">
        <v>40</v>
      </c>
      <c r="E15" s="20">
        <v>250</v>
      </c>
      <c r="F15" s="8"/>
      <c r="G15" s="25">
        <f>144.89/200*250</f>
        <v>181.11249999999998</v>
      </c>
      <c r="H15" s="25">
        <f>2.9/200*250</f>
        <v>3.6249999999999996</v>
      </c>
      <c r="I15" s="25">
        <f>7.45/200*250</f>
        <v>9.3125</v>
      </c>
      <c r="J15" s="26">
        <f>16.58/200*250</f>
        <v>20.724999999999998</v>
      </c>
    </row>
    <row r="16" spans="1:10" x14ac:dyDescent="0.3">
      <c r="A16" s="5"/>
      <c r="B16" s="6" t="s">
        <v>19</v>
      </c>
      <c r="C16" s="30" t="s">
        <v>41</v>
      </c>
      <c r="D16" s="7" t="s">
        <v>42</v>
      </c>
      <c r="E16" s="20">
        <v>220</v>
      </c>
      <c r="F16" s="8"/>
      <c r="G16" s="25">
        <f>301.58/200*220</f>
        <v>331.738</v>
      </c>
      <c r="H16" s="25">
        <f>25.1/200*220</f>
        <v>27.61</v>
      </c>
      <c r="I16" s="25">
        <f>10.86/200*220</f>
        <v>11.945999999999998</v>
      </c>
      <c r="J16" s="26">
        <f>25.89/200*220</f>
        <v>28.479000000000003</v>
      </c>
    </row>
    <row r="17" spans="1:10" x14ac:dyDescent="0.3">
      <c r="A17" s="5"/>
      <c r="B17" s="6" t="s">
        <v>30</v>
      </c>
      <c r="C17" s="44" t="s">
        <v>52</v>
      </c>
      <c r="D17" s="45" t="s">
        <v>53</v>
      </c>
      <c r="E17" s="46">
        <v>200</v>
      </c>
      <c r="F17" s="47"/>
      <c r="G17" s="48">
        <v>85.42</v>
      </c>
      <c r="H17" s="48">
        <v>1.04</v>
      </c>
      <c r="I17" s="48">
        <v>0.06</v>
      </c>
      <c r="J17" s="49">
        <v>20.18</v>
      </c>
    </row>
    <row r="18" spans="1:10" x14ac:dyDescent="0.3">
      <c r="A18" s="5"/>
      <c r="B18" s="6" t="s">
        <v>21</v>
      </c>
      <c r="C18" s="30" t="s">
        <v>24</v>
      </c>
      <c r="D18" s="7" t="s">
        <v>14</v>
      </c>
      <c r="E18" s="20">
        <v>40</v>
      </c>
      <c r="F18" s="8"/>
      <c r="G18" s="25">
        <v>105.36</v>
      </c>
      <c r="H18" s="25">
        <v>4.5599999999999996</v>
      </c>
      <c r="I18" s="25">
        <v>0.48</v>
      </c>
      <c r="J18" s="26">
        <v>20.7</v>
      </c>
    </row>
    <row r="19" spans="1:10" x14ac:dyDescent="0.3">
      <c r="A19" s="5"/>
      <c r="B19" s="6" t="s">
        <v>22</v>
      </c>
      <c r="C19" s="30" t="s">
        <v>25</v>
      </c>
      <c r="D19" s="7" t="s">
        <v>23</v>
      </c>
      <c r="E19" s="20">
        <v>40</v>
      </c>
      <c r="F19" s="25"/>
      <c r="G19" s="25">
        <v>103.9</v>
      </c>
      <c r="H19" s="25">
        <v>2.4500000000000002</v>
      </c>
      <c r="I19" s="25">
        <v>0.5</v>
      </c>
      <c r="J19" s="26">
        <v>22.4</v>
      </c>
    </row>
    <row r="20" spans="1:10" x14ac:dyDescent="0.3">
      <c r="A20" s="5"/>
      <c r="B20" s="6"/>
      <c r="C20" s="30"/>
      <c r="D20" s="7"/>
      <c r="E20" s="20"/>
      <c r="F20" s="25"/>
      <c r="G20" s="25"/>
      <c r="H20" s="25"/>
      <c r="I20" s="25"/>
      <c r="J20" s="26"/>
    </row>
    <row r="21" spans="1:10" x14ac:dyDescent="0.3">
      <c r="A21" s="5"/>
      <c r="B21" s="16"/>
      <c r="C21" s="16"/>
      <c r="D21" s="17"/>
      <c r="E21" s="18"/>
      <c r="F21" s="32"/>
      <c r="G21" s="21"/>
      <c r="H21" s="21"/>
      <c r="I21" s="21"/>
      <c r="J21" s="33"/>
    </row>
    <row r="22" spans="1:10" ht="15" thickBot="1" x14ac:dyDescent="0.35">
      <c r="A22" s="9"/>
      <c r="B22" s="10"/>
      <c r="C22" s="10"/>
      <c r="D22" s="11"/>
      <c r="E22" s="22">
        <f>SUM(E14:E21)</f>
        <v>810</v>
      </c>
      <c r="F22" s="23">
        <v>102.89</v>
      </c>
      <c r="G22" s="22">
        <f>SUM(G14:G21)</f>
        <v>814.07049999999992</v>
      </c>
      <c r="H22" s="22">
        <f t="shared" ref="H22:J22" si="2">SUM(H14:H21)</f>
        <v>39.765000000000008</v>
      </c>
      <c r="I22" s="22">
        <f t="shared" si="2"/>
        <v>22.358499999999999</v>
      </c>
      <c r="J22" s="22">
        <f t="shared" si="2"/>
        <v>113.50399999999999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2022-09-03T17:02:02Z</cp:lastPrinted>
  <dcterms:created xsi:type="dcterms:W3CDTF">2021-05-20T08:28:34Z</dcterms:created>
  <dcterms:modified xsi:type="dcterms:W3CDTF">2023-04-02T17:12:03Z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