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12372" activeTab="1"/>
  </bookViews>
  <sheets>
    <sheet name="7-11 лет" sheetId="8" r:id="rId1"/>
    <sheet name="12-18 лет" sheetId="9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9"/>
  <c r="G16"/>
  <c r="E16"/>
  <c r="J11"/>
  <c r="J16" s="1"/>
  <c r="I11"/>
  <c r="I16" s="1"/>
  <c r="H11"/>
  <c r="G11"/>
  <c r="I9"/>
  <c r="H9"/>
  <c r="E9"/>
  <c r="J6"/>
  <c r="J9" s="1"/>
  <c r="I6"/>
  <c r="H6"/>
  <c r="G6"/>
  <c r="G9" s="1"/>
  <c r="J12" i="8"/>
  <c r="I12"/>
  <c r="H12"/>
  <c r="G12"/>
</calcChain>
</file>

<file path=xl/sharedStrings.xml><?xml version="1.0" encoding="utf-8"?>
<sst xmlns="http://schemas.openxmlformats.org/spreadsheetml/2006/main" count="108" uniqueCount="56">
  <si>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</si>
  <si>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</si>
  <si>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</si>
  <si>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</si>
  <si>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</si>
  <si>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</si>
  <si>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</si>
  <si>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</si>
  <si>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</si>
  <si>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</si>
  <si>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</si>
  <si>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</si>
  <si>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</si>
  <si>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</si>
  <si>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</si>
  <si>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</si>
  <si>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</si>
  <si>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</si>
  <si>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</si>
  <si>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</si>
  <si>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</si>
  <si>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</si>
  <si>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</si>
  <si>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</si>
  <si>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</si>
  <si>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</si>
  <si>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</si>
  <si>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</si>
  <si>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</si>
  <si>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</si>
  <si>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гор. Напиток</t>
  </si>
  <si>
    <t>№457/2018</t>
  </si>
  <si>
    <t>Чай с сахаром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</si>
  <si>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</si>
  <si>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</si>
  <si>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</si>
  <si>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</si>
  <si>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</si>
  <si>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</si>
  <si>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</si>
  <si>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</si>
  <si>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</si>
  <si>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</si>
  <si>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</si>
  <si>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</si>
  <si>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</si>
  <si>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</si>
  <si>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</si>
  <si>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</si>
  <si>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</si>
  <si>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</si>
  <si>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</si>
  <si>
    <t>МАОУ "  Школа -гимназия № 1 "</t>
  </si>
  <si>
    <t>А,Б</t>
  </si>
  <si>
    <t>12-18 лет</t>
  </si>
  <si>
    <t xml:space="preserve">12-18 лет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</si>
</sst>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F1" sqref="F1"/>
    </sheetView>
  </sheetViews>
  <sheetFormatPr defaultRowHeight="14.4"/>
  <cols>
    <col min="1" max="1" width="15" customWidth="1"/>
    <col min="2" max="2" width="16.44140625" customWidth="1"/>
    <col min="3" max="3" width="12.109375" customWidth="1"/>
    <col min="4" max="4" width="27" customWidth="1"/>
    <col min="5" max="5" width="11.88671875" customWidth="1"/>
    <col min="7" max="7" width="13.5546875" customWidth="1"/>
    <col min="8" max="8" width="9.5546875" customWidth="1"/>
    <col min="9" max="9" width="11.5546875" customWidth="1"/>
    <col min="10" max="10" width="11.21875" customWidth="1"/>
  </cols>
  <sheetData>
    <row r="1" spans="1:10">
      <c r="A1" t="s">
        <v>0</v>
      </c>
      <c r="B1" s="42" t="s">
        <v>52</v>
      </c>
      <c r="C1" s="43"/>
      <c r="D1" s="44"/>
      <c r="E1" t="s">
        <v>1</v>
      </c>
      <c r="F1" s="1" t="s">
        <v>53</v>
      </c>
      <c r="I1" t="s">
        <v>2</v>
      </c>
      <c r="J1" s="2" t="s">
        <v>33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7" t="s">
        <v>34</v>
      </c>
      <c r="C4" s="33" t="s">
        <v>35</v>
      </c>
      <c r="D4" s="8" t="s">
        <v>36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>
      <c r="A5" s="10" t="s">
        <v>25</v>
      </c>
      <c r="B5" s="11" t="s">
        <v>30</v>
      </c>
      <c r="C5" s="34" t="s">
        <v>37</v>
      </c>
      <c r="D5" s="13" t="s">
        <v>38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>
      <c r="A6" s="10"/>
      <c r="B6" s="11" t="s">
        <v>39</v>
      </c>
      <c r="C6" s="34" t="s">
        <v>40</v>
      </c>
      <c r="D6" s="13" t="s">
        <v>41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" thickBot="1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" thickBot="1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" thickBot="1">
      <c r="A10" s="6" t="s">
        <v>15</v>
      </c>
      <c r="B10" s="37" t="s">
        <v>29</v>
      </c>
      <c r="C10" s="38" t="s">
        <v>42</v>
      </c>
      <c r="D10" s="8" t="s">
        <v>43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>
      <c r="A11" s="10" t="s">
        <v>27</v>
      </c>
      <c r="B11" s="12" t="s">
        <v>30</v>
      </c>
      <c r="C11" s="34" t="s">
        <v>31</v>
      </c>
      <c r="D11" s="13" t="s">
        <v>32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" thickBot="1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>
      <c r="A13" s="10" t="s">
        <v>16</v>
      </c>
      <c r="B13" s="18" t="s">
        <v>17</v>
      </c>
      <c r="C13" s="35" t="s">
        <v>44</v>
      </c>
      <c r="D13" s="19" t="s">
        <v>45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>
      <c r="A14" s="10" t="s">
        <v>26</v>
      </c>
      <c r="B14" s="11" t="s">
        <v>18</v>
      </c>
      <c r="C14" s="34" t="s">
        <v>46</v>
      </c>
      <c r="D14" s="13" t="s">
        <v>47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>
      <c r="A15" s="10"/>
      <c r="B15" s="11" t="s">
        <v>19</v>
      </c>
      <c r="C15" s="34" t="s">
        <v>48</v>
      </c>
      <c r="D15" s="13" t="s">
        <v>49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28.8">
      <c r="A16" s="10"/>
      <c r="B16" s="11" t="s">
        <v>28</v>
      </c>
      <c r="C16" s="34" t="s">
        <v>50</v>
      </c>
      <c r="D16" s="13" t="s">
        <v>51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" thickBot="1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sqref="A1:XFD1048576"/>
    </sheetView>
  </sheetViews>
  <sheetFormatPr defaultRowHeight="14.4"/>
  <cols>
    <col min="1" max="1" width="15" customWidth="1"/>
    <col min="2" max="2" width="15.88671875" customWidth="1"/>
    <col min="3" max="3" width="12.109375" customWidth="1"/>
    <col min="4" max="4" width="27.21875" customWidth="1"/>
    <col min="5" max="5" width="10.44140625" customWidth="1"/>
    <col min="7" max="7" width="13.5546875" customWidth="1"/>
    <col min="8" max="8" width="9.5546875" customWidth="1"/>
    <col min="9" max="9" width="11.5546875" customWidth="1"/>
    <col min="10" max="10" width="12.5546875" customWidth="1"/>
  </cols>
  <sheetData>
    <row r="1" spans="1:10">
      <c r="A1" t="s">
        <v>0</v>
      </c>
      <c r="B1" s="42" t="s">
        <v>52</v>
      </c>
      <c r="C1" s="43"/>
      <c r="D1" s="44"/>
      <c r="E1" t="s">
        <v>1</v>
      </c>
      <c r="F1" s="1" t="s">
        <v>53</v>
      </c>
      <c r="I1" t="s">
        <v>2</v>
      </c>
      <c r="J1" s="2" t="s">
        <v>33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7" t="s">
        <v>34</v>
      </c>
      <c r="C4" s="33" t="s">
        <v>35</v>
      </c>
      <c r="D4" s="8" t="s">
        <v>36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>
      <c r="A5" s="10" t="s">
        <v>54</v>
      </c>
      <c r="B5" s="11" t="s">
        <v>30</v>
      </c>
      <c r="C5" s="34" t="s">
        <v>37</v>
      </c>
      <c r="D5" s="13" t="s">
        <v>38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>
      <c r="A6" s="10"/>
      <c r="B6" s="11" t="s">
        <v>39</v>
      </c>
      <c r="C6" s="34" t="s">
        <v>40</v>
      </c>
      <c r="D6" s="13" t="s">
        <v>41</v>
      </c>
      <c r="E6" s="22">
        <v>100</v>
      </c>
      <c r="F6" s="14"/>
      <c r="G6" s="27">
        <f>189.67/80*100</f>
        <v>237.08749999999998</v>
      </c>
      <c r="H6" s="27">
        <f>3.71/80*100</f>
        <v>4.6375000000000002</v>
      </c>
      <c r="I6" s="27">
        <f>6.73/80*100</f>
        <v>8.4125000000000014</v>
      </c>
      <c r="J6" s="27">
        <f>28.57/80*100</f>
        <v>35.712500000000006</v>
      </c>
    </row>
    <row r="7" spans="1:10" ht="15" thickBot="1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" thickBot="1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>
      <c r="A9" s="15"/>
      <c r="B9" s="16"/>
      <c r="C9" s="16"/>
      <c r="D9" s="17"/>
      <c r="E9" s="24">
        <f>SUM(E4:E8)</f>
        <v>520</v>
      </c>
      <c r="F9" s="25">
        <v>84.66</v>
      </c>
      <c r="G9" s="25">
        <f>SUM(G4:G8)</f>
        <v>636.73749999999995</v>
      </c>
      <c r="H9" s="25">
        <f t="shared" ref="H9:J9" si="0">SUM(H4:H8)</f>
        <v>26.327499999999997</v>
      </c>
      <c r="I9" s="25">
        <f t="shared" si="0"/>
        <v>33.562500000000007</v>
      </c>
      <c r="J9" s="25">
        <f t="shared" si="0"/>
        <v>57.362500000000004</v>
      </c>
    </row>
    <row r="10" spans="1:10">
      <c r="A10" s="10" t="s">
        <v>16</v>
      </c>
      <c r="B10" s="18" t="s">
        <v>17</v>
      </c>
      <c r="C10" s="35" t="s">
        <v>44</v>
      </c>
      <c r="D10" s="19" t="s">
        <v>45</v>
      </c>
      <c r="E10" s="30">
        <v>60</v>
      </c>
      <c r="F10" s="20"/>
      <c r="G10" s="31">
        <v>38.340000000000003</v>
      </c>
      <c r="H10" s="31">
        <v>0.74</v>
      </c>
      <c r="I10" s="31">
        <v>3.05</v>
      </c>
      <c r="J10" s="32">
        <v>1.99</v>
      </c>
    </row>
    <row r="11" spans="1:10">
      <c r="A11" s="10" t="s">
        <v>55</v>
      </c>
      <c r="B11" s="11" t="s">
        <v>18</v>
      </c>
      <c r="C11" s="34" t="s">
        <v>46</v>
      </c>
      <c r="D11" s="13" t="s">
        <v>47</v>
      </c>
      <c r="E11" s="23">
        <v>250</v>
      </c>
      <c r="F11" s="14"/>
      <c r="G11" s="27">
        <f>135.77/200*250</f>
        <v>169.71250000000001</v>
      </c>
      <c r="H11" s="27">
        <f>4.1/200*250</f>
        <v>5.1249999999999991</v>
      </c>
      <c r="I11" s="27">
        <f>5.03/200*250</f>
        <v>6.2875000000000005</v>
      </c>
      <c r="J11" s="28">
        <f>18.53/200*250</f>
        <v>23.162500000000001</v>
      </c>
    </row>
    <row r="12" spans="1:10">
      <c r="A12" s="10"/>
      <c r="B12" s="11" t="s">
        <v>19</v>
      </c>
      <c r="C12" s="34" t="s">
        <v>48</v>
      </c>
      <c r="D12" s="13" t="s">
        <v>49</v>
      </c>
      <c r="E12" s="23">
        <v>240</v>
      </c>
      <c r="F12" s="14"/>
      <c r="G12" s="27">
        <v>286.66000000000003</v>
      </c>
      <c r="H12" s="27">
        <v>29.46</v>
      </c>
      <c r="I12" s="27">
        <v>9.85</v>
      </c>
      <c r="J12" s="28">
        <v>20.03</v>
      </c>
    </row>
    <row r="13" spans="1:10" ht="15" customHeight="1">
      <c r="A13" s="10"/>
      <c r="B13" s="11" t="s">
        <v>28</v>
      </c>
      <c r="C13" s="34" t="s">
        <v>50</v>
      </c>
      <c r="D13" s="13" t="s">
        <v>51</v>
      </c>
      <c r="E13" s="23">
        <v>200</v>
      </c>
      <c r="F13" s="14"/>
      <c r="G13" s="27">
        <v>121.31</v>
      </c>
      <c r="H13" s="27">
        <v>0.55000000000000004</v>
      </c>
      <c r="I13" s="27">
        <v>0.03</v>
      </c>
      <c r="J13" s="28">
        <v>29.72</v>
      </c>
    </row>
    <row r="14" spans="1:10" ht="33" customHeight="1">
      <c r="A14" s="10"/>
      <c r="B14" s="11" t="s">
        <v>20</v>
      </c>
      <c r="C14" s="34" t="s">
        <v>23</v>
      </c>
      <c r="D14" s="13" t="s">
        <v>14</v>
      </c>
      <c r="E14" s="23">
        <v>30</v>
      </c>
      <c r="F14" s="14"/>
      <c r="G14" s="27">
        <v>62.38</v>
      </c>
      <c r="H14" s="27">
        <v>2.2799999999999998</v>
      </c>
      <c r="I14" s="27">
        <v>0.24</v>
      </c>
      <c r="J14" s="28">
        <v>10.35</v>
      </c>
    </row>
    <row r="15" spans="1:10">
      <c r="A15" s="10"/>
      <c r="B15" s="11" t="s">
        <v>21</v>
      </c>
      <c r="C15" s="34" t="s">
        <v>24</v>
      </c>
      <c r="D15" s="13" t="s">
        <v>22</v>
      </c>
      <c r="E15" s="23">
        <v>40</v>
      </c>
      <c r="F15" s="27"/>
      <c r="G15" s="27">
        <v>103.9</v>
      </c>
      <c r="H15" s="27">
        <v>2.4500000000000002</v>
      </c>
      <c r="I15" s="27">
        <v>0.5</v>
      </c>
      <c r="J15" s="28">
        <v>22.4</v>
      </c>
    </row>
    <row r="16" spans="1:10" ht="15" thickBot="1">
      <c r="A16" s="15"/>
      <c r="B16" s="16"/>
      <c r="C16" s="16"/>
      <c r="D16" s="17"/>
      <c r="E16" s="24">
        <f>SUM(E10:E15)</f>
        <v>820</v>
      </c>
      <c r="F16" s="25">
        <v>84.66</v>
      </c>
      <c r="G16" s="24">
        <f>SUM(G10:G15)</f>
        <v>782.30250000000001</v>
      </c>
      <c r="H16" s="24">
        <f t="shared" ref="H16:J16" si="1">SUM(H10:H15)</f>
        <v>40.605000000000004</v>
      </c>
      <c r="I16" s="24">
        <f t="shared" si="1"/>
        <v>19.9575</v>
      </c>
      <c r="J16" s="24">
        <f t="shared" si="1"/>
        <v>107.6525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2021-09-06T12:26:22Z</cp:lastPrinted>
  <dcterms:created xsi:type="dcterms:W3CDTF">2021-05-20T08:28:34Z</dcterms:created>
  <dcterms:modified xsi:type="dcterms:W3CDTF">2021-09-08T17:03:58Z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