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256" windowHeight="12372" activeTab="1"/>
  </bookViews>
  <sheets>
    <sheet name="7-11 лет" sheetId="6" r:id="rId1"/>
    <sheet name="12-18 лет" sheetId="7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7"/>
  <c r="I18"/>
  <c r="E18"/>
  <c r="J13"/>
  <c r="I13"/>
  <c r="H13"/>
  <c r="H18" s="1"/>
  <c r="G13"/>
  <c r="G18" s="1"/>
  <c r="J12"/>
  <c r="I12"/>
  <c r="H12"/>
  <c r="G12"/>
  <c r="H10"/>
  <c r="G10"/>
  <c r="E10"/>
  <c r="J6"/>
  <c r="J10" s="1"/>
  <c r="I6"/>
  <c r="H6"/>
  <c r="G6"/>
  <c r="J5"/>
  <c r="I5"/>
  <c r="I10" s="1"/>
  <c r="H5"/>
  <c r="G5"/>
  <c r="J13" i="6"/>
  <c r="I13"/>
  <c r="H13"/>
  <c r="G13"/>
</calcChain>
</file>

<file path=xl/sharedStrings.xml><?xml version="1.0" encoding="utf-8"?>
<sst xmlns="http://schemas.openxmlformats.org/spreadsheetml/2006/main" count="114" uniqueCount="57">
  <si>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</si>
  <si>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</si>
  <si>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</si>
  <si>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</si>
  <si>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</si>
  <si>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</si>
  <si>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</si>
  <si>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</si>
  <si>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</si>
  <si>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</si>
  <si>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</si>
  <si>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</si>
  <si>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</si>
  <si>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</si>
  <si>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</si>
  <si>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</si>
  <si>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</si>
  <si>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</si>
  <si>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</si>
  <si>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</si>
  <si>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</si>
  <si>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</si>
  <si>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</si>
  <si>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</si>
  <si>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</si>
  <si>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</si>
  <si>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</si>
  <si>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</si>
  <si>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</si>
  <si>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</si>
  <si>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</si>
  <si>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12-18 лет</t>
  </si>
  <si>
    <t xml:space="preserve">12-18 лет </t>
  </si>
  <si>
    <t>№459/2018</t>
  </si>
  <si>
    <t>3.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</si>
  <si>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</si>
  <si>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</si>
  <si>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</si>
  <si>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</si>
  <si>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</si>
  <si>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</si>
  <si>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</si>
  <si>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№461/2018</t>
  </si>
  <si>
    <t>Чай каркаде</t>
  </si>
  <si>
    <t xml:space="preserve">Булочка дорожная </t>
  </si>
  <si>
    <t>№495/2013</t>
  </si>
  <si>
    <t xml:space="preserve">Чай с молоком </t>
  </si>
  <si>
    <t>№107/2013</t>
  </si>
  <si>
    <t>Овощи натуральные соленые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</si>
  <si>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</si>
  <si>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</si>
  <si>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</si>
  <si>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</si>
  <si>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№486/2018</t>
  </si>
  <si>
    <t>Компот из свежих плодов (яблок)</t>
  </si>
  <si>
    <t>МАОУ "  Школа -гимназия № 1 "</t>
  </si>
  <si>
    <t>А,Б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</si>
</sst>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F2" sqref="F2"/>
    </sheetView>
  </sheetViews>
  <sheetFormatPr defaultRowHeight="14.4"/>
  <cols>
    <col min="1" max="1" width="12.6640625" customWidth="1"/>
    <col min="2" max="2" width="15.77734375" customWidth="1"/>
    <col min="3" max="3" width="11.44140625" customWidth="1"/>
    <col min="4" max="4" width="31" customWidth="1"/>
    <col min="5" max="5" width="10.21875" customWidth="1"/>
    <col min="6" max="6" width="7.88671875" customWidth="1"/>
    <col min="7" max="7" width="12.5546875" customWidth="1"/>
    <col min="8" max="8" width="9.5546875" customWidth="1"/>
    <col min="9" max="9" width="11.5546875" customWidth="1"/>
    <col min="10" max="10" width="12.5546875" customWidth="1"/>
  </cols>
  <sheetData>
    <row r="1" spans="1:10">
      <c r="A1" t="s">
        <v>0</v>
      </c>
      <c r="B1" s="52" t="s">
        <v>55</v>
      </c>
      <c r="C1" s="53"/>
      <c r="D1" s="54"/>
      <c r="E1" t="s">
        <v>1</v>
      </c>
      <c r="F1" s="1" t="s">
        <v>56</v>
      </c>
      <c r="I1" t="s">
        <v>2</v>
      </c>
      <c r="J1" s="2" t="s">
        <v>34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>
      <c r="A4" s="6" t="s">
        <v>13</v>
      </c>
      <c r="B4" s="7" t="s">
        <v>17</v>
      </c>
      <c r="C4" s="39" t="s">
        <v>35</v>
      </c>
      <c r="D4" s="8" t="s">
        <v>36</v>
      </c>
      <c r="E4" s="24">
        <v>60</v>
      </c>
      <c r="F4" s="9"/>
      <c r="G4" s="29">
        <v>42.55</v>
      </c>
      <c r="H4" s="29">
        <v>0.73</v>
      </c>
      <c r="I4" s="29">
        <v>3.65</v>
      </c>
      <c r="J4" s="30">
        <v>1.7</v>
      </c>
    </row>
    <row r="5" spans="1:10" ht="12" customHeight="1" thickBot="1">
      <c r="A5" s="10" t="s">
        <v>26</v>
      </c>
      <c r="B5" s="11" t="s">
        <v>19</v>
      </c>
      <c r="C5" s="40" t="s">
        <v>37</v>
      </c>
      <c r="D5" s="12" t="s">
        <v>38</v>
      </c>
      <c r="E5" s="24">
        <v>90</v>
      </c>
      <c r="F5" s="13"/>
      <c r="G5" s="31">
        <v>233.27</v>
      </c>
      <c r="H5" s="31">
        <v>9.89</v>
      </c>
      <c r="I5" s="31">
        <v>16.75</v>
      </c>
      <c r="J5" s="32">
        <v>10.73</v>
      </c>
    </row>
    <row r="6" spans="1:10" ht="15" customHeight="1" thickBot="1">
      <c r="A6" s="10"/>
      <c r="B6" s="11" t="s">
        <v>20</v>
      </c>
      <c r="C6" s="40" t="s">
        <v>39</v>
      </c>
      <c r="D6" s="12" t="s">
        <v>40</v>
      </c>
      <c r="E6" s="24">
        <v>150</v>
      </c>
      <c r="F6" s="13"/>
      <c r="G6" s="31">
        <v>222.62</v>
      </c>
      <c r="H6" s="31">
        <v>6.23</v>
      </c>
      <c r="I6" s="31">
        <v>6.56</v>
      </c>
      <c r="J6" s="32">
        <v>34.68</v>
      </c>
    </row>
    <row r="7" spans="1:10" ht="15" thickBot="1">
      <c r="A7" s="10"/>
      <c r="B7" s="47" t="s">
        <v>41</v>
      </c>
      <c r="C7" s="40" t="s">
        <v>42</v>
      </c>
      <c r="D7" s="12" t="s">
        <v>43</v>
      </c>
      <c r="E7" s="24">
        <v>200</v>
      </c>
      <c r="F7" s="13"/>
      <c r="G7" s="31">
        <v>62.25</v>
      </c>
      <c r="H7" s="31"/>
      <c r="I7" s="31">
        <v>0.01</v>
      </c>
      <c r="J7" s="32">
        <v>15.04</v>
      </c>
    </row>
    <row r="8" spans="1:10" ht="15" thickBot="1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" thickBot="1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>
      <c r="A10" s="14"/>
      <c r="B10" s="15"/>
      <c r="C10" s="15"/>
      <c r="D10" s="16"/>
      <c r="E10" s="27">
        <v>530</v>
      </c>
      <c r="F10" s="28">
        <v>75.5</v>
      </c>
      <c r="G10" s="28">
        <v>611.36</v>
      </c>
      <c r="H10" s="28">
        <v>19.13</v>
      </c>
      <c r="I10" s="28">
        <v>27.21</v>
      </c>
      <c r="J10" s="35">
        <v>72.5</v>
      </c>
    </row>
    <row r="11" spans="1:10">
      <c r="A11" s="6" t="s">
        <v>15</v>
      </c>
      <c r="B11" s="17" t="s">
        <v>30</v>
      </c>
      <c r="C11" s="50" t="s">
        <v>33</v>
      </c>
      <c r="D11" s="8" t="s">
        <v>44</v>
      </c>
      <c r="E11" s="24">
        <v>60</v>
      </c>
      <c r="F11" s="29"/>
      <c r="G11" s="24">
        <v>142.26</v>
      </c>
      <c r="H11" s="24">
        <v>2.79</v>
      </c>
      <c r="I11" s="24">
        <v>5.05</v>
      </c>
      <c r="J11" s="46">
        <v>21.43</v>
      </c>
    </row>
    <row r="12" spans="1:10">
      <c r="A12" s="10" t="s">
        <v>28</v>
      </c>
      <c r="B12" s="47" t="s">
        <v>29</v>
      </c>
      <c r="C12" s="47" t="s">
        <v>45</v>
      </c>
      <c r="D12" s="12" t="s">
        <v>46</v>
      </c>
      <c r="E12" s="25">
        <v>200</v>
      </c>
      <c r="F12" s="31"/>
      <c r="G12" s="25">
        <v>81</v>
      </c>
      <c r="H12" s="25">
        <v>1.5</v>
      </c>
      <c r="I12" s="25">
        <v>1.3</v>
      </c>
      <c r="J12" s="51">
        <v>15.9</v>
      </c>
    </row>
    <row r="13" spans="1:10" ht="15" thickBot="1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223.26</v>
      </c>
      <c r="H13" s="27">
        <f t="shared" ref="H13:J13" si="0">SUM(H11:H12)</f>
        <v>4.29</v>
      </c>
      <c r="I13" s="27">
        <f t="shared" si="0"/>
        <v>6.35</v>
      </c>
      <c r="J13" s="27">
        <f t="shared" si="0"/>
        <v>37.33</v>
      </c>
    </row>
    <row r="14" spans="1:10" ht="15" customHeight="1">
      <c r="A14" s="10" t="s">
        <v>16</v>
      </c>
      <c r="B14" s="18" t="s">
        <v>17</v>
      </c>
      <c r="C14" s="42" t="s">
        <v>47</v>
      </c>
      <c r="D14" s="19" t="s">
        <v>48</v>
      </c>
      <c r="E14" s="36">
        <v>60</v>
      </c>
      <c r="F14" s="20"/>
      <c r="G14" s="37">
        <v>6.54</v>
      </c>
      <c r="H14" s="37">
        <v>0.48</v>
      </c>
      <c r="I14" s="37">
        <v>0.06</v>
      </c>
      <c r="J14" s="38">
        <v>1.02</v>
      </c>
    </row>
    <row r="15" spans="1:10" ht="33" customHeight="1">
      <c r="A15" s="10" t="s">
        <v>27</v>
      </c>
      <c r="B15" s="11" t="s">
        <v>18</v>
      </c>
      <c r="C15" s="40" t="s">
        <v>49</v>
      </c>
      <c r="D15" s="12" t="s">
        <v>50</v>
      </c>
      <c r="E15" s="25">
        <v>200</v>
      </c>
      <c r="F15" s="13"/>
      <c r="G15" s="31">
        <v>144.88999999999999</v>
      </c>
      <c r="H15" s="31">
        <v>2.9</v>
      </c>
      <c r="I15" s="31">
        <v>7.45</v>
      </c>
      <c r="J15" s="32">
        <v>16.579999999999998</v>
      </c>
    </row>
    <row r="16" spans="1:10">
      <c r="A16" s="10"/>
      <c r="B16" s="11" t="s">
        <v>19</v>
      </c>
      <c r="C16" s="40" t="s">
        <v>51</v>
      </c>
      <c r="D16" s="12" t="s">
        <v>52</v>
      </c>
      <c r="E16" s="25">
        <v>200</v>
      </c>
      <c r="F16" s="13"/>
      <c r="G16" s="31">
        <v>301.58</v>
      </c>
      <c r="H16" s="31">
        <v>25.1</v>
      </c>
      <c r="I16" s="31">
        <v>10.86</v>
      </c>
      <c r="J16" s="32">
        <v>25.89</v>
      </c>
    </row>
    <row r="17" spans="1:10">
      <c r="A17" s="10"/>
      <c r="B17" s="11" t="s">
        <v>29</v>
      </c>
      <c r="C17" s="40" t="s">
        <v>53</v>
      </c>
      <c r="D17" s="12" t="s">
        <v>54</v>
      </c>
      <c r="E17" s="25">
        <v>200</v>
      </c>
      <c r="F17" s="13"/>
      <c r="G17" s="31">
        <v>48.8</v>
      </c>
      <c r="H17" s="31">
        <v>0.08</v>
      </c>
      <c r="I17" s="31">
        <v>0.08</v>
      </c>
      <c r="J17" s="32">
        <v>11.94</v>
      </c>
    </row>
    <row r="18" spans="1:10">
      <c r="A18" s="10"/>
      <c r="B18" s="11" t="s">
        <v>21</v>
      </c>
      <c r="C18" s="40" t="s">
        <v>24</v>
      </c>
      <c r="D18" s="12" t="s">
        <v>14</v>
      </c>
      <c r="E18" s="25">
        <v>30</v>
      </c>
      <c r="F18" s="13"/>
      <c r="G18" s="31">
        <v>62.38</v>
      </c>
      <c r="H18" s="31">
        <v>2.2799999999999998</v>
      </c>
      <c r="I18" s="31">
        <v>0.24</v>
      </c>
      <c r="J18" s="32">
        <v>10.35</v>
      </c>
    </row>
    <row r="19" spans="1:10">
      <c r="A19" s="10"/>
      <c r="B19" s="11" t="s">
        <v>22</v>
      </c>
      <c r="C19" s="40" t="s">
        <v>25</v>
      </c>
      <c r="D19" s="12" t="s">
        <v>23</v>
      </c>
      <c r="E19" s="25">
        <v>40</v>
      </c>
      <c r="F19" s="31"/>
      <c r="G19" s="31">
        <v>103.9</v>
      </c>
      <c r="H19" s="31">
        <v>2.4500000000000002</v>
      </c>
      <c r="I19" s="31">
        <v>0.5</v>
      </c>
      <c r="J19" s="32">
        <v>22.4</v>
      </c>
    </row>
    <row r="20" spans="1:10">
      <c r="A20" s="10"/>
      <c r="B20" s="21"/>
      <c r="C20" s="21"/>
      <c r="D20" s="22"/>
      <c r="E20" s="23"/>
      <c r="F20" s="43"/>
      <c r="G20" s="26"/>
      <c r="H20" s="26"/>
      <c r="I20" s="26"/>
      <c r="J20" s="44"/>
    </row>
    <row r="21" spans="1:10" ht="15" thickBot="1">
      <c r="A21" s="14"/>
      <c r="B21" s="15"/>
      <c r="C21" s="15"/>
      <c r="D21" s="16"/>
      <c r="E21" s="27">
        <v>730</v>
      </c>
      <c r="F21" s="28">
        <v>75.5</v>
      </c>
      <c r="G21" s="27">
        <v>735.07</v>
      </c>
      <c r="H21" s="27">
        <v>35.79</v>
      </c>
      <c r="I21" s="27">
        <v>19.55</v>
      </c>
      <c r="J21" s="45">
        <v>104.04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2" sqref="F2"/>
    </sheetView>
  </sheetViews>
  <sheetFormatPr defaultRowHeight="14.4"/>
  <cols>
    <col min="1" max="1" width="12.44140625" customWidth="1"/>
    <col min="2" max="2" width="14.44140625" customWidth="1"/>
    <col min="3" max="3" width="12.109375" customWidth="1"/>
    <col min="4" max="4" width="31.21875" customWidth="1"/>
    <col min="5" max="5" width="11.88671875" customWidth="1"/>
    <col min="6" max="6" width="7.77734375" customWidth="1"/>
    <col min="7" max="7" width="13.5546875" customWidth="1"/>
    <col min="8" max="8" width="9.5546875" customWidth="1"/>
    <col min="9" max="9" width="11.5546875" customWidth="1"/>
    <col min="10" max="10" width="12.5546875" customWidth="1"/>
  </cols>
  <sheetData>
    <row r="1" spans="1:10">
      <c r="A1" t="s">
        <v>0</v>
      </c>
      <c r="B1" s="52" t="s">
        <v>55</v>
      </c>
      <c r="C1" s="53"/>
      <c r="D1" s="54"/>
      <c r="E1" t="s">
        <v>1</v>
      </c>
      <c r="F1" s="1" t="s">
        <v>56</v>
      </c>
      <c r="I1" t="s">
        <v>2</v>
      </c>
      <c r="J1" s="2" t="s">
        <v>34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>
      <c r="A4" s="6" t="s">
        <v>13</v>
      </c>
      <c r="B4" s="7" t="s">
        <v>17</v>
      </c>
      <c r="C4" s="39" t="s">
        <v>35</v>
      </c>
      <c r="D4" s="8" t="s">
        <v>36</v>
      </c>
      <c r="E4" s="24">
        <v>60</v>
      </c>
      <c r="F4" s="9"/>
      <c r="G4" s="29">
        <v>42.55</v>
      </c>
      <c r="H4" s="29">
        <v>0.73</v>
      </c>
      <c r="I4" s="29">
        <v>3.65</v>
      </c>
      <c r="J4" s="30">
        <v>1.7</v>
      </c>
    </row>
    <row r="5" spans="1:10" ht="12" customHeight="1" thickBot="1">
      <c r="A5" s="10" t="s">
        <v>31</v>
      </c>
      <c r="B5" s="11" t="s">
        <v>19</v>
      </c>
      <c r="C5" s="40" t="s">
        <v>37</v>
      </c>
      <c r="D5" s="12" t="s">
        <v>38</v>
      </c>
      <c r="E5" s="24">
        <v>100</v>
      </c>
      <c r="F5" s="13"/>
      <c r="G5" s="31">
        <f>233.27/90*100</f>
        <v>259.18888888888893</v>
      </c>
      <c r="H5" s="31">
        <f>9.89/90*100</f>
        <v>10.988888888888889</v>
      </c>
      <c r="I5" s="31">
        <f>16.75/90*100</f>
        <v>18.611111111111111</v>
      </c>
      <c r="J5" s="32">
        <f>10.73/90*100</f>
        <v>11.922222222222222</v>
      </c>
    </row>
    <row r="6" spans="1:10" ht="15" customHeight="1" thickBot="1">
      <c r="A6" s="10"/>
      <c r="B6" s="11" t="s">
        <v>20</v>
      </c>
      <c r="C6" s="40" t="s">
        <v>39</v>
      </c>
      <c r="D6" s="12" t="s">
        <v>40</v>
      </c>
      <c r="E6" s="24">
        <v>180</v>
      </c>
      <c r="F6" s="13"/>
      <c r="G6" s="31">
        <f>222.62/150*180</f>
        <v>267.14400000000001</v>
      </c>
      <c r="H6" s="31">
        <f>6.23/150*180</f>
        <v>7.4760000000000009</v>
      </c>
      <c r="I6" s="31">
        <f>6.56/150*180</f>
        <v>7.8719999999999999</v>
      </c>
      <c r="J6" s="32">
        <f>34.68/150*180</f>
        <v>41.616</v>
      </c>
    </row>
    <row r="7" spans="1:10" ht="15" thickBot="1">
      <c r="A7" s="10"/>
      <c r="B7" s="47" t="s">
        <v>41</v>
      </c>
      <c r="C7" s="40" t="s">
        <v>42</v>
      </c>
      <c r="D7" s="12" t="s">
        <v>43</v>
      </c>
      <c r="E7" s="24">
        <v>200</v>
      </c>
      <c r="F7" s="13"/>
      <c r="G7" s="31">
        <v>62.25</v>
      </c>
      <c r="H7" s="31"/>
      <c r="I7" s="31">
        <v>0.01</v>
      </c>
      <c r="J7" s="32">
        <v>15.04</v>
      </c>
    </row>
    <row r="8" spans="1:10" ht="15" thickBot="1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" thickBot="1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>
      <c r="A10" s="14"/>
      <c r="B10" s="15"/>
      <c r="C10" s="15"/>
      <c r="D10" s="16"/>
      <c r="E10" s="27">
        <f>SUM(E4:E9)</f>
        <v>570</v>
      </c>
      <c r="F10" s="28">
        <v>84.66</v>
      </c>
      <c r="G10" s="28">
        <f>SUM(G4:G9)</f>
        <v>693.51288888888894</v>
      </c>
      <c r="H10" s="28">
        <f t="shared" ref="H10:J10" si="0">SUM(H4:H9)</f>
        <v>21.474888888888891</v>
      </c>
      <c r="I10" s="28">
        <f t="shared" si="0"/>
        <v>30.383111111111109</v>
      </c>
      <c r="J10" s="28">
        <f t="shared" si="0"/>
        <v>80.628222222222206</v>
      </c>
    </row>
    <row r="11" spans="1:10" ht="15" customHeight="1">
      <c r="A11" s="10" t="s">
        <v>16</v>
      </c>
      <c r="B11" s="18" t="s">
        <v>17</v>
      </c>
      <c r="C11" s="42" t="s">
        <v>47</v>
      </c>
      <c r="D11" s="19" t="s">
        <v>48</v>
      </c>
      <c r="E11" s="36">
        <v>60</v>
      </c>
      <c r="F11" s="20"/>
      <c r="G11" s="37">
        <v>6.54</v>
      </c>
      <c r="H11" s="37">
        <v>0.48</v>
      </c>
      <c r="I11" s="37">
        <v>0.06</v>
      </c>
      <c r="J11" s="38">
        <v>1.02</v>
      </c>
    </row>
    <row r="12" spans="1:10" ht="33" customHeight="1">
      <c r="A12" s="10" t="s">
        <v>32</v>
      </c>
      <c r="B12" s="11" t="s">
        <v>18</v>
      </c>
      <c r="C12" s="40" t="s">
        <v>49</v>
      </c>
      <c r="D12" s="12" t="s">
        <v>50</v>
      </c>
      <c r="E12" s="25">
        <v>250</v>
      </c>
      <c r="F12" s="13"/>
      <c r="G12" s="31">
        <f>144.89/200*250</f>
        <v>181.11249999999998</v>
      </c>
      <c r="H12" s="31">
        <f>2.9/200*250</f>
        <v>3.6249999999999996</v>
      </c>
      <c r="I12" s="31">
        <f>7.45/200*250</f>
        <v>9.3125</v>
      </c>
      <c r="J12" s="32">
        <f>16.58/200*250</f>
        <v>20.724999999999998</v>
      </c>
    </row>
    <row r="13" spans="1:10">
      <c r="A13" s="10"/>
      <c r="B13" s="11" t="s">
        <v>19</v>
      </c>
      <c r="C13" s="40" t="s">
        <v>51</v>
      </c>
      <c r="D13" s="12" t="s">
        <v>52</v>
      </c>
      <c r="E13" s="25">
        <v>220</v>
      </c>
      <c r="F13" s="13"/>
      <c r="G13" s="31">
        <f>301.58/200*220</f>
        <v>331.738</v>
      </c>
      <c r="H13" s="31">
        <f>25.1/200*220</f>
        <v>27.61</v>
      </c>
      <c r="I13" s="31">
        <f>10.86/200*220</f>
        <v>11.945999999999998</v>
      </c>
      <c r="J13" s="32">
        <f>25.89/200*220</f>
        <v>28.479000000000003</v>
      </c>
    </row>
    <row r="14" spans="1:10">
      <c r="A14" s="10"/>
      <c r="B14" s="11" t="s">
        <v>29</v>
      </c>
      <c r="C14" s="40" t="s">
        <v>53</v>
      </c>
      <c r="D14" s="12" t="s">
        <v>54</v>
      </c>
      <c r="E14" s="25">
        <v>200</v>
      </c>
      <c r="F14" s="13"/>
      <c r="G14" s="31">
        <v>48.8</v>
      </c>
      <c r="H14" s="31">
        <v>0.08</v>
      </c>
      <c r="I14" s="31">
        <v>0.08</v>
      </c>
      <c r="J14" s="32">
        <v>11.94</v>
      </c>
    </row>
    <row r="15" spans="1:10">
      <c r="A15" s="10"/>
      <c r="B15" s="11" t="s">
        <v>21</v>
      </c>
      <c r="C15" s="40" t="s">
        <v>24</v>
      </c>
      <c r="D15" s="12" t="s">
        <v>14</v>
      </c>
      <c r="E15" s="25">
        <v>30</v>
      </c>
      <c r="F15" s="13"/>
      <c r="G15" s="31">
        <v>62.38</v>
      </c>
      <c r="H15" s="31">
        <v>2.2799999999999998</v>
      </c>
      <c r="I15" s="31">
        <v>0.24</v>
      </c>
      <c r="J15" s="32">
        <v>10.35</v>
      </c>
    </row>
    <row r="16" spans="1:10">
      <c r="A16" s="10"/>
      <c r="B16" s="11" t="s">
        <v>22</v>
      </c>
      <c r="C16" s="40" t="s">
        <v>25</v>
      </c>
      <c r="D16" s="12" t="s">
        <v>23</v>
      </c>
      <c r="E16" s="25">
        <v>40</v>
      </c>
      <c r="F16" s="31"/>
      <c r="G16" s="31">
        <v>103.9</v>
      </c>
      <c r="H16" s="31">
        <v>2.4500000000000002</v>
      </c>
      <c r="I16" s="31">
        <v>0.5</v>
      </c>
      <c r="J16" s="32">
        <v>22.4</v>
      </c>
    </row>
    <row r="17" spans="1:10">
      <c r="A17" s="10"/>
      <c r="B17" s="21"/>
      <c r="C17" s="21"/>
      <c r="D17" s="22"/>
      <c r="E17" s="23"/>
      <c r="F17" s="43"/>
      <c r="G17" s="26"/>
      <c r="H17" s="26"/>
      <c r="I17" s="26"/>
      <c r="J17" s="44"/>
    </row>
    <row r="18" spans="1:10" ht="15" thickBot="1">
      <c r="A18" s="14"/>
      <c r="B18" s="15"/>
      <c r="C18" s="15"/>
      <c r="D18" s="16"/>
      <c r="E18" s="27">
        <f>SUM(E11:E17)</f>
        <v>800</v>
      </c>
      <c r="F18" s="28">
        <v>84.66</v>
      </c>
      <c r="G18" s="27">
        <f>SUM(G11:G17)</f>
        <v>734.4704999999999</v>
      </c>
      <c r="H18" s="27">
        <f t="shared" ref="H18:J18" si="1">SUM(H11:H17)</f>
        <v>36.524999999999999</v>
      </c>
      <c r="I18" s="27">
        <f t="shared" si="1"/>
        <v>22.138499999999997</v>
      </c>
      <c r="J18" s="27">
        <f t="shared" si="1"/>
        <v>94.913999999999987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2021-09-06T12:26:22Z</cp:lastPrinted>
  <dcterms:created xsi:type="dcterms:W3CDTF">2021-05-20T08:28:34Z</dcterms:created>
  <dcterms:modified xsi:type="dcterms:W3CDTF">2021-09-19T17:47:49Z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