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2372" activeTab="1"/>
  </bookViews>
  <sheets>
    <sheet name="7-11 лет" sheetId="6" r:id="rId1"/>
    <sheet name="12-18 лет" sheetId="7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/>
  <c r="E19"/>
  <c r="J14"/>
  <c r="I14"/>
  <c r="H14"/>
  <c r="G14"/>
  <c r="J13"/>
  <c r="I13"/>
  <c r="H13"/>
  <c r="G13"/>
  <c r="J12"/>
  <c r="J19" s="1"/>
  <c r="I12"/>
  <c r="I19" s="1"/>
  <c r="H12"/>
  <c r="H19" s="1"/>
  <c r="G12"/>
  <c r="H10"/>
  <c r="E10"/>
  <c r="J6"/>
  <c r="I6"/>
  <c r="H6"/>
  <c r="G6"/>
  <c r="J5"/>
  <c r="J10" s="1"/>
  <c r="I5"/>
  <c r="I10" s="1"/>
  <c r="H5"/>
  <c r="G5"/>
  <c r="G10" s="1"/>
  <c r="J13" i="6"/>
  <c r="I13"/>
  <c r="H13"/>
  <c r="G13"/>
</calcChain>
</file>

<file path=xl/sharedStrings.xml><?xml version="1.0" encoding="utf-8"?>
<sst xmlns="http://schemas.openxmlformats.org/spreadsheetml/2006/main" count="120" uniqueCount="59">
  <si>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</si>
  <si>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</si>
  <si>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</si>
  <si>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</si>
  <si>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</si>
  <si>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</si>
  <si>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</si>
  <si>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</si>
  <si>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</si>
  <si>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</si>
  <si>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</si>
  <si>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</si>
  <si>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</si>
  <si>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</si>
  <si>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</si>
  <si>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</si>
  <si>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</si>
  <si>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</si>
  <si>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</si>
  <si>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</si>
  <si>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</si>
  <si>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</si>
  <si>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</si>
  <si>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</si>
  <si>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</si>
  <si>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</si>
  <si>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</si>
  <si>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</si>
  <si>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</si>
  <si>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</si>
  <si>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</si>
  <si>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</si>
  <si>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</si>
  <si>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</si>
  <si>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</si>
  <si>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</si>
  <si>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</si>
  <si>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</si>
  <si>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</si>
  <si>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</si>
  <si>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</si>
  <si>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</si>
  <si>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</si>
  <si>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</si>
  <si>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</si>
  <si>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</si>
  <si>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</si>
  <si>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</si>
  <si>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</si>
  <si>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</si>
  <si>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</si>
  <si>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</si>
  <si>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</si>
  <si>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</si>
  <si>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</si>
  <si>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</si>
  <si>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</si>
  <si>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"  Школа -гимназия № 1 "</t>
  </si>
  <si>
    <t>А,Б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</si>
</sst>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" sqref="F2"/>
    </sheetView>
  </sheetViews>
  <sheetFormatPr defaultRowHeight="14.4"/>
  <cols>
    <col min="1" max="1" width="12" customWidth="1"/>
    <col min="2" max="2" width="15.5546875" customWidth="1"/>
    <col min="3" max="3" width="11.109375" customWidth="1"/>
    <col min="4" max="4" width="41.21875" customWidth="1"/>
    <col min="5" max="5" width="10" customWidth="1"/>
    <col min="6" max="6" width="7.44140625" customWidth="1"/>
    <col min="7" max="7" width="13.88671875" customWidth="1"/>
    <col min="8" max="8" width="7.6640625" customWidth="1"/>
    <col min="9" max="9" width="9.33203125" customWidth="1"/>
    <col min="10" max="10" width="10.6640625" customWidth="1"/>
  </cols>
  <sheetData>
    <row r="1" spans="1:10">
      <c r="A1" t="s">
        <v>0</v>
      </c>
      <c r="B1" s="52" t="s">
        <v>57</v>
      </c>
      <c r="C1" s="53"/>
      <c r="D1" s="54"/>
      <c r="E1" t="s">
        <v>1</v>
      </c>
      <c r="F1" s="1" t="s">
        <v>58</v>
      </c>
      <c r="I1" t="s">
        <v>2</v>
      </c>
      <c r="J1" s="2" t="s">
        <v>41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" thickBot="1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" thickBot="1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" thickBot="1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" thickBot="1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" thickBot="1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4.4"/>
  <cols>
    <col min="1" max="1" width="12.33203125" customWidth="1"/>
    <col min="2" max="2" width="11.33203125" customWidth="1"/>
    <col min="3" max="3" width="12.109375" customWidth="1"/>
    <col min="4" max="4" width="39.77734375" customWidth="1"/>
    <col min="5" max="5" width="11.88671875" customWidth="1"/>
    <col min="7" max="7" width="13.5546875" customWidth="1"/>
    <col min="8" max="8" width="9.5546875" customWidth="1"/>
    <col min="9" max="9" width="11.5546875" customWidth="1"/>
    <col min="10" max="10" width="12.5546875" customWidth="1"/>
  </cols>
  <sheetData>
    <row r="1" spans="1:10">
      <c r="A1" t="s">
        <v>0</v>
      </c>
      <c r="B1" s="52" t="s">
        <v>57</v>
      </c>
      <c r="C1" s="53"/>
      <c r="D1" s="54"/>
      <c r="E1" t="s">
        <v>1</v>
      </c>
      <c r="F1" s="1" t="s">
        <v>58</v>
      </c>
      <c r="I1" t="s">
        <v>2</v>
      </c>
      <c r="J1" s="2" t="s">
        <v>41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>
      <c r="A5" s="11" t="s">
        <v>39</v>
      </c>
      <c r="B5" s="12" t="s">
        <v>19</v>
      </c>
      <c r="C5" s="41" t="s">
        <v>42</v>
      </c>
      <c r="D5" s="13" t="s">
        <v>43</v>
      </c>
      <c r="E5" s="25">
        <v>100</v>
      </c>
      <c r="F5" s="14"/>
      <c r="G5" s="32">
        <f>158.94/90*100</f>
        <v>176.6</v>
      </c>
      <c r="H5" s="32">
        <f>17.94/90*100</f>
        <v>19.933333333333334</v>
      </c>
      <c r="I5" s="32">
        <f>6.74/90*100</f>
        <v>7.4888888888888889</v>
      </c>
      <c r="J5" s="33">
        <f>6.63/90*100</f>
        <v>7.3666666666666671</v>
      </c>
    </row>
    <row r="6" spans="1:10" ht="15" customHeight="1" thickBot="1">
      <c r="A6" s="11"/>
      <c r="B6" s="12" t="s">
        <v>20</v>
      </c>
      <c r="C6" s="41" t="s">
        <v>29</v>
      </c>
      <c r="D6" s="13" t="s">
        <v>44</v>
      </c>
      <c r="E6" s="25">
        <v>180</v>
      </c>
      <c r="F6" s="14"/>
      <c r="G6" s="32">
        <f>288.28/150*180</f>
        <v>345.93599999999992</v>
      </c>
      <c r="H6" s="32">
        <f>10.4/150*180</f>
        <v>12.479999999999999</v>
      </c>
      <c r="I6" s="32">
        <f>6.71/150*180</f>
        <v>8.0519999999999996</v>
      </c>
      <c r="J6" s="33">
        <f>46.57/150*180</f>
        <v>55.884</v>
      </c>
    </row>
    <row r="7" spans="1:10" ht="15" thickBot="1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" thickBot="1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" thickBot="1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SUM(G4:G8)</f>
        <v>633.29599999999982</v>
      </c>
      <c r="H10" s="29">
        <f>SUM(H4:H9)</f>
        <v>45.153333333333336</v>
      </c>
      <c r="I10" s="29">
        <f>SUM(I4:I9)</f>
        <v>16.380888888888887</v>
      </c>
      <c r="J10" s="36">
        <f>SUM(J4:J9)</f>
        <v>75.100666666666655</v>
      </c>
    </row>
    <row r="11" spans="1:10" ht="15" customHeight="1">
      <c r="A11" s="11" t="s">
        <v>16</v>
      </c>
      <c r="B11" s="19" t="s">
        <v>17</v>
      </c>
      <c r="C11" s="43" t="s">
        <v>49</v>
      </c>
      <c r="D11" s="20" t="s">
        <v>50</v>
      </c>
      <c r="E11" s="37">
        <v>60</v>
      </c>
      <c r="F11" s="21"/>
      <c r="G11" s="38">
        <v>57.2</v>
      </c>
      <c r="H11" s="38">
        <v>0.92</v>
      </c>
      <c r="I11" s="38">
        <v>3.65</v>
      </c>
      <c r="J11" s="39">
        <v>5.12</v>
      </c>
    </row>
    <row r="12" spans="1:10" ht="33" customHeight="1">
      <c r="A12" s="11" t="s">
        <v>40</v>
      </c>
      <c r="B12" s="12" t="s">
        <v>18</v>
      </c>
      <c r="C12" s="41" t="s">
        <v>33</v>
      </c>
      <c r="D12" s="13" t="s">
        <v>32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>
      <c r="A13" s="11"/>
      <c r="B13" s="12" t="s">
        <v>19</v>
      </c>
      <c r="C13" s="41" t="s">
        <v>51</v>
      </c>
      <c r="D13" s="13" t="s">
        <v>52</v>
      </c>
      <c r="E13" s="26">
        <v>100</v>
      </c>
      <c r="F13" s="14"/>
      <c r="G13" s="32">
        <f>136.09/90*100</f>
        <v>151.21111111111111</v>
      </c>
      <c r="H13" s="32">
        <f>8.1/90*100</f>
        <v>9</v>
      </c>
      <c r="I13" s="32">
        <f>9.33/90*100</f>
        <v>10.366666666666667</v>
      </c>
      <c r="J13" s="33">
        <f>4.944/90*100</f>
        <v>5.4933333333333332</v>
      </c>
    </row>
    <row r="14" spans="1:10">
      <c r="A14" s="11"/>
      <c r="B14" s="12" t="s">
        <v>20</v>
      </c>
      <c r="C14" s="41" t="s">
        <v>53</v>
      </c>
      <c r="D14" s="13" t="s">
        <v>54</v>
      </c>
      <c r="E14" s="26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>
      <c r="A15" s="11"/>
      <c r="B15" s="12" t="s">
        <v>35</v>
      </c>
      <c r="C15" s="41" t="s">
        <v>55</v>
      </c>
      <c r="D15" s="13" t="s">
        <v>56</v>
      </c>
      <c r="E15" s="26">
        <v>200</v>
      </c>
      <c r="F15" s="14"/>
      <c r="G15" s="32">
        <v>85.42</v>
      </c>
      <c r="H15" s="32">
        <v>1.04</v>
      </c>
      <c r="I15" s="32">
        <v>0.06</v>
      </c>
      <c r="J15" s="33">
        <v>20.18</v>
      </c>
    </row>
    <row r="16" spans="1:10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" thickBot="1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834.47011111111112</v>
      </c>
      <c r="H19" s="28">
        <f t="shared" ref="H19:J19" si="0">SUM(H11:H18)</f>
        <v>27.936</v>
      </c>
      <c r="I19" s="28">
        <f t="shared" si="0"/>
        <v>26.801166666666663</v>
      </c>
      <c r="J19" s="28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2021-09-06T12:26:22Z</cp:lastPrinted>
  <dcterms:created xsi:type="dcterms:W3CDTF">2021-05-20T08:28:34Z</dcterms:created>
  <dcterms:modified xsi:type="dcterms:W3CDTF">2021-09-13T06:55:37Z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