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 activeTab="1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I12" i="7"/>
  <c r="I19" i="7" s="1"/>
  <c r="H12" i="7"/>
  <c r="G12" i="7"/>
  <c r="J13" i="6"/>
  <c r="I13" i="6"/>
  <c r="H13" i="6"/>
  <c r="G13" i="6"/>
  <c r="J19" i="7" l="1"/>
  <c r="H19" i="7"/>
  <c r="G19" i="7"/>
</calcChain>
</file>

<file path=xl/sharedStrings.xml><?xml version="1.0" encoding="utf-8"?>
<sst xmlns="http://schemas.openxmlformats.org/spreadsheetml/2006/main" count="120" uniqueCount="61">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</sst>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3" sqref="J3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59</v>
      </c>
      <c r="C1" s="52"/>
      <c r="D1" s="53"/>
      <c r="E1" t="s">
        <v>1</v>
      </c>
      <c r="F1" s="1" t="s">
        <v>60</v>
      </c>
      <c r="I1" t="s">
        <v>2</v>
      </c>
      <c r="J1" s="2" t="s">
        <v>36</v>
      </c>
    </row>
    <row r="2" spans="1:11" ht="15.75" thickBot="1" x14ac:dyDescent="0.3">
      <c r="J2" s="54">
        <v>44467</v>
      </c>
    </row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47</v>
      </c>
      <c r="D11" s="8" t="s">
        <v>48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49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50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51</v>
      </c>
      <c r="D15" s="12" t="s">
        <v>52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53</v>
      </c>
      <c r="D16" s="12" t="s">
        <v>54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55</v>
      </c>
      <c r="D17" s="12" t="s">
        <v>56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57</v>
      </c>
      <c r="D18" s="12" t="s">
        <v>58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3" sqref="J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51" t="s">
        <v>59</v>
      </c>
      <c r="C1" s="52"/>
      <c r="D1" s="53"/>
      <c r="E1" t="s">
        <v>1</v>
      </c>
      <c r="F1" s="1" t="s">
        <v>60</v>
      </c>
      <c r="I1" t="s">
        <v>2</v>
      </c>
      <c r="J1" s="2" t="s">
        <v>36</v>
      </c>
    </row>
    <row r="2" spans="1:10" ht="15.75" thickBot="1" x14ac:dyDescent="0.3">
      <c r="J2" s="54">
        <v>44467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37</v>
      </c>
      <c r="C4" s="39" t="s">
        <v>38</v>
      </c>
      <c r="D4" s="8" t="s">
        <v>39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0" ht="12" customHeight="1" thickBot="1" x14ac:dyDescent="0.3">
      <c r="A5" s="10" t="s">
        <v>33</v>
      </c>
      <c r="B5" s="11" t="s">
        <v>35</v>
      </c>
      <c r="C5" s="40" t="s">
        <v>40</v>
      </c>
      <c r="D5" s="12" t="s">
        <v>41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0" ht="15" customHeight="1" thickBot="1" x14ac:dyDescent="0.3">
      <c r="A6" s="10"/>
      <c r="B6" s="11" t="s">
        <v>42</v>
      </c>
      <c r="C6" s="40" t="s">
        <v>43</v>
      </c>
      <c r="D6" s="12" t="s">
        <v>44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0" ht="15.75" thickBot="1" x14ac:dyDescent="0.3">
      <c r="A7" s="10"/>
      <c r="B7" s="47" t="s">
        <v>32</v>
      </c>
      <c r="C7" s="40" t="s">
        <v>45</v>
      </c>
      <c r="D7" s="12" t="s">
        <v>46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580</v>
      </c>
      <c r="F10" s="28">
        <v>84.66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0" ht="15" customHeight="1" x14ac:dyDescent="0.25">
      <c r="A11" s="10" t="s">
        <v>16</v>
      </c>
      <c r="B11" s="18" t="s">
        <v>17</v>
      </c>
      <c r="C11" s="42" t="s">
        <v>28</v>
      </c>
      <c r="D11" s="19" t="s">
        <v>50</v>
      </c>
      <c r="E11" s="36">
        <v>60</v>
      </c>
      <c r="F11" s="20"/>
      <c r="G11" s="37">
        <v>12.84</v>
      </c>
      <c r="H11" s="37">
        <v>0.66</v>
      </c>
      <c r="I11" s="37">
        <v>0.12</v>
      </c>
      <c r="J11" s="38">
        <v>2.2799999999999998</v>
      </c>
    </row>
    <row r="12" spans="1:10" ht="33" customHeight="1" x14ac:dyDescent="0.25">
      <c r="A12" s="10" t="s">
        <v>34</v>
      </c>
      <c r="B12" s="11" t="s">
        <v>18</v>
      </c>
      <c r="C12" s="40" t="s">
        <v>51</v>
      </c>
      <c r="D12" s="12" t="s">
        <v>52</v>
      </c>
      <c r="E12" s="25">
        <v>250</v>
      </c>
      <c r="F12" s="13"/>
      <c r="G12" s="31">
        <f>89.78/200*250</f>
        <v>112.22500000000001</v>
      </c>
      <c r="H12" s="31">
        <f>1.61/200*250</f>
        <v>2.0125000000000002</v>
      </c>
      <c r="I12" s="31">
        <f>6.15/200*250</f>
        <v>7.6875000000000009</v>
      </c>
      <c r="J12" s="32">
        <f>6.99/200*250</f>
        <v>8.7375000000000007</v>
      </c>
    </row>
    <row r="13" spans="1:10" x14ac:dyDescent="0.25">
      <c r="A13" s="10"/>
      <c r="B13" s="11" t="s">
        <v>19</v>
      </c>
      <c r="C13" s="40" t="s">
        <v>53</v>
      </c>
      <c r="D13" s="12" t="s">
        <v>54</v>
      </c>
      <c r="E13" s="25">
        <v>100</v>
      </c>
      <c r="F13" s="13"/>
      <c r="G13" s="31">
        <f>108.94/90*100</f>
        <v>121.04444444444444</v>
      </c>
      <c r="H13" s="31">
        <f>13.62/90*100</f>
        <v>15.133333333333333</v>
      </c>
      <c r="I13" s="31">
        <f>3.36/90*100</f>
        <v>3.7333333333333329</v>
      </c>
      <c r="J13" s="32">
        <f>6.06/90*100</f>
        <v>6.7333333333333325</v>
      </c>
    </row>
    <row r="14" spans="1:10" x14ac:dyDescent="0.25">
      <c r="A14" s="10"/>
      <c r="B14" s="11" t="s">
        <v>20</v>
      </c>
      <c r="C14" s="40" t="s">
        <v>55</v>
      </c>
      <c r="D14" s="12" t="s">
        <v>56</v>
      </c>
      <c r="E14" s="25">
        <v>180</v>
      </c>
      <c r="F14" s="13"/>
      <c r="G14" s="31">
        <f>175.49/150*180</f>
        <v>210.58800000000002</v>
      </c>
      <c r="H14" s="31">
        <f>3.73/150*180</f>
        <v>4.476</v>
      </c>
      <c r="I14" s="31">
        <f>6.81/150*180</f>
        <v>8.1719999999999988</v>
      </c>
      <c r="J14" s="32">
        <f>24.81/150*180</f>
        <v>29.771999999999998</v>
      </c>
    </row>
    <row r="15" spans="1:10" x14ac:dyDescent="0.25">
      <c r="A15" s="10"/>
      <c r="B15" s="11" t="s">
        <v>31</v>
      </c>
      <c r="C15" s="40" t="s">
        <v>57</v>
      </c>
      <c r="D15" s="12" t="s">
        <v>58</v>
      </c>
      <c r="E15" s="25">
        <v>200</v>
      </c>
      <c r="F15" s="13"/>
      <c r="G15" s="31">
        <v>121.31</v>
      </c>
      <c r="H15" s="31">
        <v>0.55000000000000004</v>
      </c>
      <c r="I15" s="31">
        <v>0.03</v>
      </c>
      <c r="J15" s="32">
        <v>29.72</v>
      </c>
    </row>
    <row r="16" spans="1:10" x14ac:dyDescent="0.25">
      <c r="A16" s="10"/>
      <c r="B16" s="11" t="s">
        <v>21</v>
      </c>
      <c r="C16" s="40" t="s">
        <v>24</v>
      </c>
      <c r="D16" s="12" t="s">
        <v>14</v>
      </c>
      <c r="E16" s="25">
        <v>40</v>
      </c>
      <c r="F16" s="13"/>
      <c r="G16" s="31">
        <v>105.36</v>
      </c>
      <c r="H16" s="31">
        <v>4.5599999999999996</v>
      </c>
      <c r="I16" s="31">
        <v>0.48</v>
      </c>
      <c r="J16" s="32">
        <v>20.7</v>
      </c>
    </row>
    <row r="17" spans="1:10" x14ac:dyDescent="0.25">
      <c r="A17" s="10"/>
      <c r="B17" s="11" t="s">
        <v>22</v>
      </c>
      <c r="C17" s="40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 x14ac:dyDescent="0.25">
      <c r="A18" s="10"/>
      <c r="B18" s="21"/>
      <c r="C18" s="21"/>
      <c r="D18" s="22"/>
      <c r="E18" s="23"/>
      <c r="F18" s="43"/>
      <c r="G18" s="26"/>
      <c r="H18" s="26"/>
      <c r="I18" s="26"/>
      <c r="J18" s="44"/>
    </row>
    <row r="19" spans="1:10" ht="15.75" thickBot="1" x14ac:dyDescent="0.3">
      <c r="A19" s="14"/>
      <c r="B19" s="15"/>
      <c r="C19" s="15"/>
      <c r="D19" s="16"/>
      <c r="E19" s="27">
        <f>SUM(E11:E18)</f>
        <v>870</v>
      </c>
      <c r="F19" s="28">
        <v>84.66</v>
      </c>
      <c r="G19" s="27">
        <f>SUM(G11:G18)</f>
        <v>787.26744444444444</v>
      </c>
      <c r="H19" s="27">
        <f t="shared" ref="H19:J19" si="0">SUM(H11:H18)</f>
        <v>29.84183333333333</v>
      </c>
      <c r="I19" s="27">
        <f t="shared" si="0"/>
        <v>20.722833333333334</v>
      </c>
      <c r="J19" s="27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